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adelinesaverna/Library/Mobile Documents/com~apple~CloudDocs/Ev@lang/Exploitation/Outil/"/>
    </mc:Choice>
  </mc:AlternateContent>
  <xr:revisionPtr revIDLastSave="0" documentId="13_ncr:1_{63A12B74-8059-124D-A09E-63C15408580E}" xr6:coauthVersionLast="47" xr6:coauthVersionMax="47" xr10:uidLastSave="{00000000-0000-0000-0000-000000000000}"/>
  <bookViews>
    <workbookView xWindow="0" yWindow="740" windowWidth="19420" windowHeight="10300" xr2:uid="{00000000-000D-0000-FFFF-FFFF00000000}"/>
  </bookViews>
  <sheets>
    <sheet name="Elèves" sheetId="2" r:id="rId1"/>
    <sheet name="Etablissement" sheetId="6" r:id="rId2"/>
    <sheet name="Classes" sheetId="7" r:id="rId3"/>
    <sheet name="Profils" sheetId="4" r:id="rId4"/>
    <sheet name="Calcul" sheetId="8" r:id="rId5"/>
  </sheets>
  <definedNames>
    <definedName name="_xlnm._FilterDatabase" localSheetId="0" hidden="1">Elèves!$A$1:$I$1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D16" i="6"/>
  <c r="E16" i="6"/>
  <c r="F16" i="6"/>
  <c r="G16" i="6"/>
  <c r="H16" i="6"/>
  <c r="I16" i="6"/>
  <c r="J16" i="6"/>
  <c r="K16" i="6"/>
  <c r="B16" i="6"/>
  <c r="C11" i="6"/>
  <c r="D11" i="6"/>
  <c r="E11" i="6"/>
  <c r="F11" i="6"/>
  <c r="G11" i="6"/>
  <c r="H11" i="6"/>
  <c r="I11" i="6"/>
  <c r="J11" i="6"/>
  <c r="K11" i="6"/>
  <c r="B11" i="6"/>
  <c r="C6" i="6"/>
  <c r="D6" i="6"/>
  <c r="E6" i="6"/>
  <c r="F6" i="6"/>
  <c r="G6" i="6"/>
  <c r="H6" i="6"/>
  <c r="I6" i="6"/>
  <c r="J6" i="6"/>
  <c r="K6" i="6"/>
  <c r="B6" i="6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2" i="2"/>
  <c r="B10" i="7"/>
  <c r="C10" i="7"/>
  <c r="D10" i="7"/>
  <c r="E10" i="7"/>
  <c r="F10" i="7"/>
  <c r="G10" i="7"/>
  <c r="H10" i="7"/>
  <c r="I10" i="7"/>
  <c r="J10" i="7"/>
  <c r="K10" i="7"/>
  <c r="B9" i="7"/>
  <c r="C9" i="7"/>
  <c r="D9" i="7"/>
  <c r="E9" i="7"/>
  <c r="F9" i="7"/>
  <c r="G9" i="7"/>
  <c r="H9" i="7"/>
  <c r="I9" i="7"/>
  <c r="J9" i="7"/>
  <c r="K9" i="7"/>
  <c r="B8" i="7"/>
  <c r="C8" i="7"/>
  <c r="D8" i="7"/>
  <c r="E8" i="7"/>
  <c r="F8" i="7"/>
  <c r="G8" i="7"/>
  <c r="H8" i="7"/>
  <c r="I8" i="7"/>
  <c r="J8" i="7"/>
  <c r="K8" i="7"/>
  <c r="B7" i="7"/>
  <c r="C7" i="7"/>
  <c r="D7" i="7"/>
  <c r="E7" i="7"/>
  <c r="F7" i="7"/>
  <c r="G7" i="7"/>
  <c r="H7" i="7"/>
  <c r="I7" i="7"/>
  <c r="J7" i="7"/>
  <c r="K7" i="7"/>
  <c r="B2" i="7"/>
  <c r="B3" i="7"/>
  <c r="C3" i="7"/>
  <c r="D3" i="7"/>
  <c r="E3" i="7"/>
  <c r="F3" i="7"/>
  <c r="G3" i="7"/>
  <c r="H3" i="7"/>
  <c r="I3" i="7"/>
  <c r="J3" i="7"/>
  <c r="K3" i="7"/>
  <c r="B4" i="7"/>
  <c r="C4" i="7"/>
  <c r="D4" i="7"/>
  <c r="E4" i="7"/>
  <c r="F4" i="7"/>
  <c r="G4" i="7"/>
  <c r="H4" i="7"/>
  <c r="I4" i="7"/>
  <c r="J4" i="7"/>
  <c r="K4" i="7"/>
  <c r="B5" i="7"/>
  <c r="C5" i="7"/>
  <c r="D5" i="7"/>
  <c r="E5" i="7"/>
  <c r="F5" i="7"/>
  <c r="G5" i="7"/>
  <c r="H5" i="7"/>
  <c r="I5" i="7"/>
  <c r="J5" i="7"/>
  <c r="K5" i="7"/>
  <c r="C2" i="7"/>
  <c r="D2" i="7"/>
  <c r="E2" i="7"/>
  <c r="F2" i="7"/>
  <c r="G2" i="7"/>
  <c r="H2" i="7"/>
  <c r="I2" i="7"/>
  <c r="J2" i="7"/>
  <c r="K2" i="7"/>
  <c r="C2" i="6"/>
  <c r="D2" i="6"/>
  <c r="E2" i="6"/>
  <c r="F2" i="6"/>
  <c r="G2" i="6"/>
  <c r="H2" i="6"/>
  <c r="I2" i="6"/>
  <c r="J2" i="6"/>
  <c r="K2" i="6"/>
  <c r="B2" i="6"/>
  <c r="B6" i="7"/>
  <c r="C6" i="7"/>
  <c r="D6" i="7"/>
  <c r="E6" i="7"/>
  <c r="F6" i="7"/>
  <c r="G6" i="7"/>
  <c r="H6" i="7"/>
  <c r="I6" i="7"/>
  <c r="J6" i="7"/>
  <c r="K6" i="7"/>
  <c r="M11" i="6" l="1"/>
  <c r="M16" i="6"/>
  <c r="M6" i="6"/>
  <c r="L16" i="6"/>
  <c r="L17" i="6" s="1"/>
  <c r="L11" i="6"/>
  <c r="L12" i="6" s="1"/>
  <c r="L6" i="6"/>
  <c r="L7" i="6" s="1"/>
  <c r="M10" i="7"/>
  <c r="L2" i="6"/>
  <c r="D3" i="6" s="1"/>
  <c r="L10" i="7"/>
  <c r="Y10" i="7" s="1"/>
  <c r="M8" i="7"/>
  <c r="L8" i="7"/>
  <c r="Q8" i="7" s="1"/>
  <c r="M9" i="7"/>
  <c r="L9" i="7"/>
  <c r="U9" i="7" s="1"/>
  <c r="L6" i="7"/>
  <c r="T6" i="7" s="1"/>
  <c r="L4" i="7"/>
  <c r="S4" i="7" s="1"/>
  <c r="L2" i="7"/>
  <c r="Y2" i="7" s="1"/>
  <c r="L5" i="7"/>
  <c r="Q5" i="7" s="1"/>
  <c r="L3" i="7"/>
  <c r="Y3" i="7" s="1"/>
  <c r="M7" i="7"/>
  <c r="L7" i="7"/>
  <c r="X7" i="7" s="1"/>
  <c r="M6" i="7"/>
  <c r="M3" i="7"/>
  <c r="M4" i="7"/>
  <c r="M5" i="7"/>
  <c r="M2" i="6"/>
  <c r="M2" i="7"/>
  <c r="M7" i="6" l="1"/>
  <c r="M17" i="6"/>
  <c r="M12" i="6"/>
  <c r="I17" i="6"/>
  <c r="F17" i="6"/>
  <c r="I12" i="6"/>
  <c r="K7" i="6"/>
  <c r="C17" i="6"/>
  <c r="H7" i="6"/>
  <c r="J17" i="6"/>
  <c r="C12" i="6"/>
  <c r="G17" i="6"/>
  <c r="J12" i="6"/>
  <c r="B7" i="6"/>
  <c r="F12" i="6"/>
  <c r="E7" i="6"/>
  <c r="D17" i="6"/>
  <c r="G12" i="6"/>
  <c r="K17" i="6"/>
  <c r="K12" i="6"/>
  <c r="D12" i="6"/>
  <c r="F7" i="6"/>
  <c r="I7" i="6"/>
  <c r="B17" i="6"/>
  <c r="E17" i="6"/>
  <c r="H17" i="6"/>
  <c r="B12" i="6"/>
  <c r="E12" i="6"/>
  <c r="H12" i="6"/>
  <c r="C7" i="6"/>
  <c r="G7" i="6"/>
  <c r="J7" i="6"/>
  <c r="D7" i="6"/>
  <c r="R9" i="7"/>
  <c r="Y9" i="7"/>
  <c r="X9" i="7"/>
  <c r="V9" i="7"/>
  <c r="P10" i="7"/>
  <c r="T10" i="7"/>
  <c r="Q10" i="7"/>
  <c r="X8" i="7"/>
  <c r="U8" i="7"/>
  <c r="W9" i="7"/>
  <c r="S9" i="7"/>
  <c r="Y8" i="7"/>
  <c r="R10" i="7"/>
  <c r="X10" i="7"/>
  <c r="T8" i="7"/>
  <c r="U10" i="7"/>
  <c r="T9" i="7"/>
  <c r="V10" i="7"/>
  <c r="P9" i="7"/>
  <c r="R8" i="7"/>
  <c r="S10" i="7"/>
  <c r="P8" i="7"/>
  <c r="V8" i="7"/>
  <c r="W10" i="7"/>
  <c r="Q9" i="7"/>
  <c r="S8" i="7"/>
  <c r="W8" i="7"/>
  <c r="V4" i="7"/>
  <c r="R7" i="7"/>
  <c r="P7" i="7"/>
  <c r="S7" i="7"/>
  <c r="T7" i="7"/>
  <c r="Q7" i="7"/>
  <c r="W7" i="7"/>
  <c r="Y7" i="7"/>
  <c r="U7" i="7"/>
  <c r="V7" i="7"/>
  <c r="X4" i="7"/>
  <c r="U5" i="7"/>
  <c r="Y4" i="7"/>
  <c r="W6" i="7"/>
  <c r="U4" i="7"/>
  <c r="Y5" i="7"/>
  <c r="W5" i="7"/>
  <c r="U6" i="7"/>
  <c r="R5" i="7"/>
  <c r="T4" i="7"/>
  <c r="X6" i="7"/>
  <c r="V5" i="7"/>
  <c r="R4" i="7"/>
  <c r="Q6" i="7"/>
  <c r="X5" i="7"/>
  <c r="T5" i="7"/>
  <c r="P5" i="7"/>
  <c r="P6" i="7"/>
  <c r="V6" i="7"/>
  <c r="R6" i="7"/>
  <c r="P4" i="7"/>
  <c r="Y6" i="7"/>
  <c r="S6" i="7"/>
  <c r="Q4" i="7"/>
  <c r="S5" i="7"/>
  <c r="Q3" i="7"/>
  <c r="V3" i="7"/>
  <c r="W3" i="7"/>
  <c r="X2" i="7"/>
  <c r="T2" i="7"/>
  <c r="R2" i="7"/>
  <c r="S2" i="7"/>
  <c r="W4" i="7"/>
  <c r="Q2" i="7"/>
  <c r="V2" i="7"/>
  <c r="P2" i="7"/>
  <c r="S3" i="7"/>
  <c r="U2" i="7"/>
  <c r="R3" i="7"/>
  <c r="W2" i="7"/>
  <c r="T3" i="7"/>
  <c r="U3" i="7"/>
  <c r="P3" i="7"/>
  <c r="X3" i="7"/>
  <c r="E3" i="6"/>
  <c r="M3" i="6"/>
  <c r="B3" i="6"/>
  <c r="H3" i="6"/>
  <c r="I3" i="6"/>
  <c r="J3" i="6"/>
  <c r="K3" i="6"/>
  <c r="L3" i="6"/>
  <c r="G3" i="6"/>
  <c r="C3" i="6"/>
  <c r="F3" i="6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B103" i="8"/>
  <c r="C103" i="8"/>
  <c r="D103" i="8"/>
  <c r="B104" i="8"/>
  <c r="C104" i="8"/>
  <c r="D104" i="8"/>
  <c r="B105" i="8"/>
  <c r="C105" i="8"/>
  <c r="D105" i="8"/>
  <c r="B106" i="8"/>
  <c r="C106" i="8"/>
  <c r="D106" i="8"/>
  <c r="B107" i="8"/>
  <c r="C107" i="8"/>
  <c r="D107" i="8"/>
  <c r="B108" i="8"/>
  <c r="C108" i="8"/>
  <c r="D108" i="8"/>
  <c r="B109" i="8"/>
  <c r="C109" i="8"/>
  <c r="D109" i="8"/>
  <c r="B110" i="8"/>
  <c r="C110" i="8"/>
  <c r="D110" i="8"/>
  <c r="B111" i="8"/>
  <c r="C111" i="8"/>
  <c r="D111" i="8"/>
  <c r="B112" i="8"/>
  <c r="C112" i="8"/>
  <c r="D112" i="8"/>
  <c r="B113" i="8"/>
  <c r="C113" i="8"/>
  <c r="D113" i="8"/>
  <c r="B114" i="8"/>
  <c r="C114" i="8"/>
  <c r="D114" i="8"/>
  <c r="B115" i="8"/>
  <c r="C115" i="8"/>
  <c r="D115" i="8"/>
  <c r="B116" i="8"/>
  <c r="C116" i="8"/>
  <c r="D116" i="8"/>
  <c r="B117" i="8"/>
  <c r="C117" i="8"/>
  <c r="D117" i="8"/>
  <c r="B118" i="8"/>
  <c r="C118" i="8"/>
  <c r="D118" i="8"/>
  <c r="B119" i="8"/>
  <c r="C119" i="8"/>
  <c r="D119" i="8"/>
  <c r="B120" i="8"/>
  <c r="C120" i="8"/>
  <c r="D120" i="8"/>
  <c r="B121" i="8"/>
  <c r="C121" i="8"/>
  <c r="D121" i="8"/>
  <c r="B122" i="8"/>
  <c r="C122" i="8"/>
  <c r="D122" i="8"/>
  <c r="B123" i="8"/>
  <c r="C123" i="8"/>
  <c r="D123" i="8"/>
  <c r="B124" i="8"/>
  <c r="C124" i="8"/>
  <c r="D124" i="8"/>
  <c r="B125" i="8"/>
  <c r="C125" i="8"/>
  <c r="D125" i="8"/>
  <c r="B126" i="8"/>
  <c r="C126" i="8"/>
  <c r="D126" i="8"/>
  <c r="B127" i="8"/>
  <c r="C127" i="8"/>
  <c r="D127" i="8"/>
  <c r="B128" i="8"/>
  <c r="C128" i="8"/>
  <c r="D128" i="8"/>
  <c r="B129" i="8"/>
  <c r="C129" i="8"/>
  <c r="D129" i="8"/>
  <c r="B130" i="8"/>
  <c r="C130" i="8"/>
  <c r="D130" i="8"/>
  <c r="B131" i="8"/>
  <c r="C131" i="8"/>
  <c r="D131" i="8"/>
  <c r="B132" i="8"/>
  <c r="C132" i="8"/>
  <c r="D132" i="8"/>
  <c r="B133" i="8"/>
  <c r="C133" i="8"/>
  <c r="D133" i="8"/>
  <c r="B134" i="8"/>
  <c r="C134" i="8"/>
  <c r="D134" i="8"/>
  <c r="B135" i="8"/>
  <c r="C135" i="8"/>
  <c r="D135" i="8"/>
  <c r="B136" i="8"/>
  <c r="C136" i="8"/>
  <c r="D136" i="8"/>
  <c r="B137" i="8"/>
  <c r="C137" i="8"/>
  <c r="D137" i="8"/>
  <c r="B138" i="8"/>
  <c r="C138" i="8"/>
  <c r="D138" i="8"/>
  <c r="B139" i="8"/>
  <c r="C139" i="8"/>
  <c r="D139" i="8"/>
  <c r="B140" i="8"/>
  <c r="C140" i="8"/>
  <c r="D140" i="8"/>
  <c r="B141" i="8"/>
  <c r="C141" i="8"/>
  <c r="D141" i="8"/>
  <c r="B142" i="8"/>
  <c r="C142" i="8"/>
  <c r="D142" i="8"/>
  <c r="B143" i="8"/>
  <c r="C143" i="8"/>
  <c r="D143" i="8"/>
  <c r="B144" i="8"/>
  <c r="C144" i="8"/>
  <c r="D144" i="8"/>
  <c r="B145" i="8"/>
  <c r="C145" i="8"/>
  <c r="D145" i="8"/>
  <c r="B146" i="8"/>
  <c r="C146" i="8"/>
  <c r="D146" i="8"/>
  <c r="B147" i="8"/>
  <c r="C147" i="8"/>
  <c r="D147" i="8"/>
  <c r="B148" i="8"/>
  <c r="C148" i="8"/>
  <c r="D148" i="8"/>
  <c r="B149" i="8"/>
  <c r="C149" i="8"/>
  <c r="D149" i="8"/>
  <c r="B150" i="8"/>
  <c r="C150" i="8"/>
  <c r="D150" i="8"/>
  <c r="B151" i="8"/>
  <c r="C151" i="8"/>
  <c r="D151" i="8"/>
  <c r="B152" i="8"/>
  <c r="C152" i="8"/>
  <c r="D152" i="8"/>
  <c r="B153" i="8"/>
  <c r="C153" i="8"/>
  <c r="D153" i="8"/>
  <c r="B154" i="8"/>
  <c r="C154" i="8"/>
  <c r="D154" i="8"/>
  <c r="B155" i="8"/>
  <c r="C155" i="8"/>
  <c r="D155" i="8"/>
  <c r="B156" i="8"/>
  <c r="C156" i="8"/>
  <c r="D156" i="8"/>
  <c r="B157" i="8"/>
  <c r="C157" i="8"/>
  <c r="D157" i="8"/>
  <c r="B158" i="8"/>
  <c r="C158" i="8"/>
  <c r="D158" i="8"/>
  <c r="B159" i="8"/>
  <c r="C159" i="8"/>
  <c r="D159" i="8"/>
  <c r="B160" i="8"/>
  <c r="C160" i="8"/>
  <c r="D160" i="8"/>
  <c r="B161" i="8"/>
  <c r="C161" i="8"/>
  <c r="D161" i="8"/>
  <c r="B162" i="8"/>
  <c r="C162" i="8"/>
  <c r="D162" i="8"/>
  <c r="B163" i="8"/>
  <c r="C163" i="8"/>
  <c r="D163" i="8"/>
  <c r="B164" i="8"/>
  <c r="C164" i="8"/>
  <c r="D164" i="8"/>
  <c r="B165" i="8"/>
  <c r="C165" i="8"/>
  <c r="D165" i="8"/>
  <c r="B166" i="8"/>
  <c r="C166" i="8"/>
  <c r="D166" i="8"/>
  <c r="B167" i="8"/>
  <c r="C167" i="8"/>
  <c r="D167" i="8"/>
  <c r="B168" i="8"/>
  <c r="C168" i="8"/>
  <c r="D168" i="8"/>
  <c r="B169" i="8"/>
  <c r="C169" i="8"/>
  <c r="D169" i="8"/>
  <c r="B170" i="8"/>
  <c r="C170" i="8"/>
  <c r="D170" i="8"/>
  <c r="B171" i="8"/>
  <c r="C171" i="8"/>
  <c r="D171" i="8"/>
  <c r="B172" i="8"/>
  <c r="C172" i="8"/>
  <c r="D172" i="8"/>
  <c r="B173" i="8"/>
  <c r="C173" i="8"/>
  <c r="D173" i="8"/>
  <c r="B174" i="8"/>
  <c r="C174" i="8"/>
  <c r="D174" i="8"/>
  <c r="B175" i="8"/>
  <c r="C175" i="8"/>
  <c r="D175" i="8"/>
  <c r="B176" i="8"/>
  <c r="C176" i="8"/>
  <c r="D176" i="8"/>
  <c r="B177" i="8"/>
  <c r="C177" i="8"/>
  <c r="D177" i="8"/>
  <c r="B178" i="8"/>
  <c r="C178" i="8"/>
  <c r="D178" i="8"/>
  <c r="B179" i="8"/>
  <c r="C179" i="8"/>
  <c r="D179" i="8"/>
  <c r="B180" i="8"/>
  <c r="C180" i="8"/>
  <c r="D180" i="8"/>
  <c r="B181" i="8"/>
  <c r="C181" i="8"/>
  <c r="D181" i="8"/>
  <c r="B182" i="8"/>
  <c r="C182" i="8"/>
  <c r="D182" i="8"/>
  <c r="B183" i="8"/>
  <c r="C183" i="8"/>
  <c r="D183" i="8"/>
  <c r="B184" i="8"/>
  <c r="C184" i="8"/>
  <c r="D184" i="8"/>
  <c r="B185" i="8"/>
  <c r="C185" i="8"/>
  <c r="D185" i="8"/>
  <c r="B186" i="8"/>
  <c r="C186" i="8"/>
  <c r="D186" i="8"/>
  <c r="B187" i="8"/>
  <c r="C187" i="8"/>
  <c r="D187" i="8"/>
  <c r="B188" i="8"/>
  <c r="C188" i="8"/>
  <c r="D188" i="8"/>
  <c r="B189" i="8"/>
  <c r="C189" i="8"/>
  <c r="D189" i="8"/>
  <c r="B190" i="8"/>
  <c r="C190" i="8"/>
  <c r="D190" i="8"/>
  <c r="B191" i="8"/>
  <c r="C191" i="8"/>
  <c r="D191" i="8"/>
  <c r="B192" i="8"/>
  <c r="C192" i="8"/>
  <c r="D192" i="8"/>
  <c r="B193" i="8"/>
  <c r="C193" i="8"/>
  <c r="D193" i="8"/>
  <c r="B194" i="8"/>
  <c r="C194" i="8"/>
  <c r="D194" i="8"/>
  <c r="B195" i="8"/>
  <c r="C195" i="8"/>
  <c r="D195" i="8"/>
  <c r="B196" i="8"/>
  <c r="C196" i="8"/>
  <c r="D196" i="8"/>
  <c r="B197" i="8"/>
  <c r="C197" i="8"/>
  <c r="D197" i="8"/>
  <c r="B198" i="8"/>
  <c r="C198" i="8"/>
  <c r="D198" i="8"/>
  <c r="B199" i="8"/>
  <c r="C199" i="8"/>
  <c r="D199" i="8"/>
  <c r="B200" i="8"/>
  <c r="C200" i="8"/>
  <c r="D200" i="8"/>
  <c r="B201" i="8"/>
  <c r="C201" i="8"/>
  <c r="D201" i="8"/>
  <c r="B202" i="8"/>
  <c r="C202" i="8"/>
  <c r="D202" i="8"/>
  <c r="B203" i="8"/>
  <c r="C203" i="8"/>
  <c r="D203" i="8"/>
  <c r="B204" i="8"/>
  <c r="C204" i="8"/>
  <c r="D204" i="8"/>
  <c r="B205" i="8"/>
  <c r="C205" i="8"/>
  <c r="D205" i="8"/>
  <c r="B206" i="8"/>
  <c r="C206" i="8"/>
  <c r="D206" i="8"/>
  <c r="B207" i="8"/>
  <c r="C207" i="8"/>
  <c r="D207" i="8"/>
  <c r="B208" i="8"/>
  <c r="C208" i="8"/>
  <c r="D208" i="8"/>
  <c r="B209" i="8"/>
  <c r="C209" i="8"/>
  <c r="D209" i="8"/>
  <c r="B210" i="8"/>
  <c r="C210" i="8"/>
  <c r="D210" i="8"/>
  <c r="B211" i="8"/>
  <c r="C211" i="8"/>
  <c r="D211" i="8"/>
  <c r="B212" i="8"/>
  <c r="C212" i="8"/>
  <c r="D212" i="8"/>
  <c r="B213" i="8"/>
  <c r="C213" i="8"/>
  <c r="D213" i="8"/>
  <c r="B214" i="8"/>
  <c r="C214" i="8"/>
  <c r="D214" i="8"/>
  <c r="B215" i="8"/>
  <c r="C215" i="8"/>
  <c r="D215" i="8"/>
  <c r="B216" i="8"/>
  <c r="C216" i="8"/>
  <c r="D216" i="8"/>
  <c r="B217" i="8"/>
  <c r="C217" i="8"/>
  <c r="D217" i="8"/>
  <c r="B218" i="8"/>
  <c r="C218" i="8"/>
  <c r="D218" i="8"/>
  <c r="B219" i="8"/>
  <c r="C219" i="8"/>
  <c r="D219" i="8"/>
  <c r="B220" i="8"/>
  <c r="C220" i="8"/>
  <c r="D220" i="8"/>
  <c r="B221" i="8"/>
  <c r="C221" i="8"/>
  <c r="D221" i="8"/>
  <c r="B222" i="8"/>
  <c r="C222" i="8"/>
  <c r="D222" i="8"/>
  <c r="B223" i="8"/>
  <c r="C223" i="8"/>
  <c r="D223" i="8"/>
  <c r="B224" i="8"/>
  <c r="C224" i="8"/>
  <c r="D224" i="8"/>
  <c r="B225" i="8"/>
  <c r="C225" i="8"/>
  <c r="D225" i="8"/>
  <c r="B226" i="8"/>
  <c r="C226" i="8"/>
  <c r="D226" i="8"/>
  <c r="B227" i="8"/>
  <c r="C227" i="8"/>
  <c r="D227" i="8"/>
  <c r="AA9" i="7" l="1"/>
  <c r="A225" i="8"/>
  <c r="A221" i="8"/>
  <c r="A213" i="8"/>
  <c r="A197" i="8"/>
  <c r="A189" i="8"/>
  <c r="A185" i="8"/>
  <c r="A181" i="8"/>
  <c r="A153" i="8"/>
  <c r="A219" i="8"/>
  <c r="A215" i="8"/>
  <c r="A207" i="8"/>
  <c r="A187" i="8"/>
  <c r="A227" i="8"/>
  <c r="A211" i="8"/>
  <c r="A203" i="8"/>
  <c r="A214" i="8"/>
  <c r="A223" i="8"/>
  <c r="A218" i="8"/>
  <c r="AA10" i="7"/>
  <c r="A202" i="8"/>
  <c r="A194" i="8"/>
  <c r="A210" i="8"/>
  <c r="A206" i="8"/>
  <c r="A198" i="8"/>
  <c r="A190" i="8"/>
  <c r="A226" i="8"/>
  <c r="A217" i="8"/>
  <c r="A205" i="8"/>
  <c r="A201" i="8"/>
  <c r="A193" i="8"/>
  <c r="A177" i="8"/>
  <c r="A173" i="8"/>
  <c r="A169" i="8"/>
  <c r="A165" i="8"/>
  <c r="A161" i="8"/>
  <c r="A157" i="8"/>
  <c r="A149" i="8"/>
  <c r="A145" i="8"/>
  <c r="A141" i="8"/>
  <c r="A137" i="8"/>
  <c r="A133" i="8"/>
  <c r="A129" i="8"/>
  <c r="A125" i="8"/>
  <c r="A121" i="8"/>
  <c r="A117" i="8"/>
  <c r="A113" i="8"/>
  <c r="A109" i="8"/>
  <c r="A105" i="8"/>
  <c r="A101" i="8"/>
  <c r="A97" i="8"/>
  <c r="A93" i="8"/>
  <c r="A89" i="8"/>
  <c r="A85" i="8"/>
  <c r="A81" i="8"/>
  <c r="A77" i="8"/>
  <c r="A73" i="8"/>
  <c r="A69" i="8"/>
  <c r="A65" i="8"/>
  <c r="A61" i="8"/>
  <c r="A57" i="8"/>
  <c r="A53" i="8"/>
  <c r="A49" i="8"/>
  <c r="A45" i="8"/>
  <c r="A41" i="8"/>
  <c r="A37" i="8"/>
  <c r="A33" i="8"/>
  <c r="A29" i="8"/>
  <c r="A25" i="8"/>
  <c r="A21" i="8"/>
  <c r="A17" i="8"/>
  <c r="A222" i="8"/>
  <c r="A209" i="8"/>
  <c r="Z9" i="7"/>
  <c r="A199" i="8"/>
  <c r="A195" i="8"/>
  <c r="A191" i="8"/>
  <c r="A183" i="8"/>
  <c r="A179" i="8"/>
  <c r="A175" i="8"/>
  <c r="A171" i="8"/>
  <c r="A167" i="8"/>
  <c r="A163" i="8"/>
  <c r="A159" i="8"/>
  <c r="A155" i="8"/>
  <c r="A151" i="8"/>
  <c r="A147" i="8"/>
  <c r="A143" i="8"/>
  <c r="A139" i="8"/>
  <c r="A135" i="8"/>
  <c r="A131" i="8"/>
  <c r="A127" i="8"/>
  <c r="A123" i="8"/>
  <c r="A119" i="8"/>
  <c r="A115" i="8"/>
  <c r="A111" i="8"/>
  <c r="A107" i="8"/>
  <c r="A103" i="8"/>
  <c r="A99" i="8"/>
  <c r="A95" i="8"/>
  <c r="A91" i="8"/>
  <c r="A87" i="8"/>
  <c r="A83" i="8"/>
  <c r="A79" i="8"/>
  <c r="A75" i="8"/>
  <c r="A71" i="8"/>
  <c r="A67" i="8"/>
  <c r="A63" i="8"/>
  <c r="A59" i="8"/>
  <c r="A55" i="8"/>
  <c r="A51" i="8"/>
  <c r="A47" i="8"/>
  <c r="A43" i="8"/>
  <c r="A39" i="8"/>
  <c r="A35" i="8"/>
  <c r="A31" i="8"/>
  <c r="A27" i="8"/>
  <c r="A23" i="8"/>
  <c r="A19" i="8"/>
  <c r="Z8" i="7"/>
  <c r="A220" i="8"/>
  <c r="A208" i="8"/>
  <c r="A200" i="8"/>
  <c r="A192" i="8"/>
  <c r="A184" i="8"/>
  <c r="A180" i="8"/>
  <c r="A168" i="8"/>
  <c r="A164" i="8"/>
  <c r="A160" i="8"/>
  <c r="A156" i="8"/>
  <c r="A152" i="8"/>
  <c r="A148" i="8"/>
  <c r="A144" i="8"/>
  <c r="A140" i="8"/>
  <c r="A136" i="8"/>
  <c r="A132" i="8"/>
  <c r="A128" i="8"/>
  <c r="A124" i="8"/>
  <c r="A120" i="8"/>
  <c r="A116" i="8"/>
  <c r="A112" i="8"/>
  <c r="A108" i="8"/>
  <c r="A104" i="8"/>
  <c r="A100" i="8"/>
  <c r="A96" i="8"/>
  <c r="A92" i="8"/>
  <c r="A88" i="8"/>
  <c r="A84" i="8"/>
  <c r="A80" i="8"/>
  <c r="A76" i="8"/>
  <c r="A72" i="8"/>
  <c r="A68" i="8"/>
  <c r="A64" i="8"/>
  <c r="A60" i="8"/>
  <c r="A56" i="8"/>
  <c r="A52" i="8"/>
  <c r="A48" i="8"/>
  <c r="A44" i="8"/>
  <c r="A40" i="8"/>
  <c r="A36" i="8"/>
  <c r="A32" i="8"/>
  <c r="A28" i="8"/>
  <c r="A24" i="8"/>
  <c r="A20" i="8"/>
  <c r="A16" i="8"/>
  <c r="A224" i="8"/>
  <c r="A212" i="8"/>
  <c r="A204" i="8"/>
  <c r="A188" i="8"/>
  <c r="A176" i="8"/>
  <c r="A216" i="8"/>
  <c r="A196" i="8"/>
  <c r="A172" i="8"/>
  <c r="Z10" i="7"/>
  <c r="AA8" i="7"/>
  <c r="A186" i="8"/>
  <c r="A182" i="8"/>
  <c r="A178" i="8"/>
  <c r="A174" i="8"/>
  <c r="A170" i="8"/>
  <c r="A166" i="8"/>
  <c r="A162" i="8"/>
  <c r="A158" i="8"/>
  <c r="A154" i="8"/>
  <c r="A150" i="8"/>
  <c r="A146" i="8"/>
  <c r="A142" i="8"/>
  <c r="A138" i="8"/>
  <c r="A134" i="8"/>
  <c r="A130" i="8"/>
  <c r="A126" i="8"/>
  <c r="A122" i="8"/>
  <c r="A118" i="8"/>
  <c r="A114" i="8"/>
  <c r="A110" i="8"/>
  <c r="A106" i="8"/>
  <c r="A102" i="8"/>
  <c r="A98" i="8"/>
  <c r="A94" i="8"/>
  <c r="A90" i="8"/>
  <c r="A86" i="8"/>
  <c r="A82" i="8"/>
  <c r="A78" i="8"/>
  <c r="A74" i="8"/>
  <c r="A70" i="8"/>
  <c r="A66" i="8"/>
  <c r="A62" i="8"/>
  <c r="A58" i="8"/>
  <c r="A54" i="8"/>
  <c r="A50" i="8"/>
  <c r="A46" i="8"/>
  <c r="A42" i="8"/>
  <c r="A38" i="8"/>
  <c r="A34" i="8"/>
  <c r="A30" i="8"/>
  <c r="A26" i="8"/>
  <c r="A22" i="8"/>
  <c r="A18" i="8"/>
  <c r="AA7" i="7"/>
  <c r="AA5" i="7"/>
  <c r="AA4" i="7"/>
  <c r="Z7" i="7"/>
  <c r="Z6" i="7"/>
  <c r="Z5" i="7"/>
  <c r="AA6" i="7"/>
  <c r="Z2" i="7"/>
  <c r="AA2" i="7"/>
  <c r="Z3" i="7"/>
  <c r="Z4" i="7"/>
  <c r="AA3" i="7"/>
  <c r="B3" i="8"/>
  <c r="C3" i="8"/>
  <c r="D3" i="8"/>
  <c r="B4" i="8"/>
  <c r="C4" i="8"/>
  <c r="D4" i="8"/>
  <c r="B5" i="8"/>
  <c r="C5" i="8"/>
  <c r="D5" i="8"/>
  <c r="B6" i="8"/>
  <c r="C6" i="8"/>
  <c r="D6" i="8"/>
  <c r="B7" i="8"/>
  <c r="C7" i="8"/>
  <c r="D7" i="8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D2" i="8"/>
  <c r="C2" i="8"/>
  <c r="B2" i="8"/>
  <c r="A2" i="8" l="1"/>
  <c r="E2" i="8" s="1"/>
  <c r="A15" i="8"/>
  <c r="A11" i="8"/>
  <c r="A7" i="8"/>
  <c r="A3" i="8"/>
  <c r="G3" i="8" s="1"/>
  <c r="A5" i="8"/>
  <c r="A4" i="8"/>
  <c r="A13" i="8"/>
  <c r="A12" i="8"/>
  <c r="A9" i="8"/>
  <c r="A8" i="8"/>
  <c r="A14" i="8"/>
  <c r="A10" i="8"/>
  <c r="A6" i="8"/>
  <c r="J95" i="8"/>
  <c r="J91" i="8"/>
  <c r="J19" i="8"/>
  <c r="J111" i="8"/>
  <c r="J25" i="8"/>
  <c r="J56" i="8"/>
  <c r="J39" i="8"/>
  <c r="J33" i="8"/>
  <c r="J71" i="8"/>
  <c r="J54" i="8"/>
  <c r="J46" i="8"/>
  <c r="J78" i="8"/>
  <c r="J26" i="8"/>
  <c r="J29" i="8"/>
  <c r="J224" i="8"/>
  <c r="J75" i="8"/>
  <c r="J45" i="8"/>
  <c r="J153" i="8"/>
  <c r="J219" i="8"/>
  <c r="J174" i="8"/>
  <c r="J139" i="8"/>
  <c r="J81" i="8"/>
  <c r="J43" i="8"/>
  <c r="J176" i="8"/>
  <c r="J213" i="8"/>
  <c r="J51" i="8"/>
  <c r="J144" i="8"/>
  <c r="J73" i="8"/>
  <c r="J182" i="8"/>
  <c r="J189" i="8"/>
  <c r="J193" i="8"/>
  <c r="J158" i="8"/>
  <c r="J42" i="8"/>
  <c r="J222" i="8"/>
  <c r="J216" i="8"/>
  <c r="J122" i="8"/>
  <c r="J148" i="8"/>
  <c r="J93" i="8"/>
  <c r="J179" i="8"/>
  <c r="J197" i="8"/>
  <c r="J146" i="8"/>
  <c r="J220" i="8"/>
  <c r="J88" i="8"/>
  <c r="J199" i="8"/>
  <c r="J162" i="8"/>
  <c r="J191" i="8"/>
  <c r="J58" i="8"/>
  <c r="J160" i="8"/>
  <c r="J102" i="8"/>
  <c r="E16" i="8"/>
  <c r="F16" i="8"/>
  <c r="G16" i="8"/>
  <c r="J16" i="8"/>
  <c r="J96" i="8"/>
  <c r="J192" i="8"/>
  <c r="J126" i="8"/>
  <c r="J226" i="8"/>
  <c r="J115" i="8"/>
  <c r="J83" i="8"/>
  <c r="J79" i="8"/>
  <c r="J217" i="8"/>
  <c r="J65" i="8"/>
  <c r="J167" i="8"/>
  <c r="J80" i="8"/>
  <c r="J38" i="8"/>
  <c r="J40" i="8"/>
  <c r="J190" i="8"/>
  <c r="J196" i="8"/>
  <c r="J89" i="8"/>
  <c r="J165" i="8"/>
  <c r="J84" i="8"/>
  <c r="J140" i="8"/>
  <c r="J98" i="8"/>
  <c r="J184" i="8"/>
  <c r="J113" i="8"/>
  <c r="J97" i="8"/>
  <c r="J68" i="8"/>
  <c r="J37" i="8"/>
  <c r="J152" i="8"/>
  <c r="J137" i="8"/>
  <c r="J117" i="8"/>
  <c r="J121" i="8"/>
  <c r="J53" i="8"/>
  <c r="J207" i="8"/>
  <c r="J169" i="8"/>
  <c r="J168" i="8"/>
  <c r="J119" i="8"/>
  <c r="J149" i="8"/>
  <c r="J92" i="8"/>
  <c r="J57" i="8"/>
  <c r="J166" i="8"/>
  <c r="J74" i="8"/>
  <c r="J62" i="8"/>
  <c r="J106" i="8"/>
  <c r="G20" i="8"/>
  <c r="J20" i="8"/>
  <c r="E20" i="8"/>
  <c r="F20" i="8"/>
  <c r="J210" i="8"/>
  <c r="J130" i="8"/>
  <c r="J194" i="8"/>
  <c r="J21" i="8"/>
  <c r="J142" i="8"/>
  <c r="J60" i="8"/>
  <c r="J164" i="8"/>
  <c r="J50" i="8"/>
  <c r="J156" i="8"/>
  <c r="J212" i="8"/>
  <c r="J206" i="8"/>
  <c r="J107" i="8"/>
  <c r="J99" i="8"/>
  <c r="J69" i="8"/>
  <c r="J64" i="8"/>
  <c r="J227" i="8"/>
  <c r="J170" i="8"/>
  <c r="J44" i="8"/>
  <c r="J202" i="8"/>
  <c r="J61" i="8"/>
  <c r="J159" i="8"/>
  <c r="J161" i="8"/>
  <c r="J163" i="8"/>
  <c r="J141" i="8"/>
  <c r="J77" i="8"/>
  <c r="J209" i="8"/>
  <c r="J225" i="8"/>
  <c r="J172" i="8"/>
  <c r="J123" i="8"/>
  <c r="J195" i="8"/>
  <c r="J187" i="8"/>
  <c r="J120" i="8"/>
  <c r="J86" i="8"/>
  <c r="J177" i="8"/>
  <c r="J66" i="8"/>
  <c r="J27" i="8"/>
  <c r="J110" i="8"/>
  <c r="J24" i="8"/>
  <c r="J104" i="8"/>
  <c r="J214" i="8"/>
  <c r="J134" i="8"/>
  <c r="J198" i="8"/>
  <c r="J55" i="8"/>
  <c r="J48" i="8"/>
  <c r="J124" i="8"/>
  <c r="J211" i="8"/>
  <c r="J114" i="8"/>
  <c r="J108" i="8"/>
  <c r="J150" i="8"/>
  <c r="J180" i="8"/>
  <c r="J47" i="8"/>
  <c r="J23" i="8"/>
  <c r="J59" i="8"/>
  <c r="G19" i="8"/>
  <c r="J155" i="8"/>
  <c r="J85" i="8"/>
  <c r="J171" i="8"/>
  <c r="J173" i="8"/>
  <c r="J175" i="8"/>
  <c r="J143" i="8"/>
  <c r="J101" i="8"/>
  <c r="J157" i="8"/>
  <c r="J221" i="8"/>
  <c r="J127" i="8"/>
  <c r="E17" i="8"/>
  <c r="J17" i="8"/>
  <c r="F17" i="8"/>
  <c r="G17" i="8"/>
  <c r="J203" i="8"/>
  <c r="J82" i="8"/>
  <c r="J70" i="8"/>
  <c r="J31" i="8"/>
  <c r="J28" i="8"/>
  <c r="J204" i="8"/>
  <c r="J109" i="8"/>
  <c r="J181" i="8"/>
  <c r="J178" i="8"/>
  <c r="J183" i="8"/>
  <c r="J147" i="8"/>
  <c r="J125" i="8"/>
  <c r="J215" i="8"/>
  <c r="J223" i="8"/>
  <c r="J52" i="8"/>
  <c r="J131" i="8"/>
  <c r="J72" i="8"/>
  <c r="J94" i="8"/>
  <c r="J128" i="8"/>
  <c r="E18" i="8"/>
  <c r="G18" i="8"/>
  <c r="J18" i="8"/>
  <c r="F18" i="8"/>
  <c r="J30" i="8"/>
  <c r="J90" i="8"/>
  <c r="J129" i="8"/>
  <c r="J35" i="8"/>
  <c r="J118" i="8"/>
  <c r="J32" i="8"/>
  <c r="J112" i="8"/>
  <c r="J185" i="8"/>
  <c r="J154" i="8"/>
  <c r="J188" i="8"/>
  <c r="J100" i="8"/>
  <c r="J63" i="8"/>
  <c r="F19" i="8"/>
  <c r="J41" i="8"/>
  <c r="J151" i="8"/>
  <c r="J201" i="8"/>
  <c r="J135" i="8"/>
  <c r="J76" i="8"/>
  <c r="J138" i="8"/>
  <c r="J132" i="8"/>
  <c r="J22" i="8"/>
  <c r="J34" i="8"/>
  <c r="J205" i="8"/>
  <c r="J145" i="8"/>
  <c r="J208" i="8"/>
  <c r="J36" i="8"/>
  <c r="J116" i="8"/>
  <c r="J218" i="8"/>
  <c r="J186" i="8"/>
  <c r="J87" i="8"/>
  <c r="J200" i="8"/>
  <c r="J67" i="8"/>
  <c r="E19" i="8"/>
  <c r="J133" i="8"/>
  <c r="J49" i="8"/>
  <c r="J136" i="8"/>
  <c r="J103" i="8"/>
  <c r="J105" i="8"/>
  <c r="K105" i="8" s="1"/>
  <c r="E158" i="8"/>
  <c r="F220" i="8"/>
  <c r="G84" i="8"/>
  <c r="E184" i="8"/>
  <c r="E105" i="8"/>
  <c r="E48" i="8"/>
  <c r="E51" i="8"/>
  <c r="E120" i="8"/>
  <c r="G211" i="8"/>
  <c r="F222" i="8"/>
  <c r="G128" i="8"/>
  <c r="F52" i="8"/>
  <c r="F135" i="8"/>
  <c r="E92" i="8"/>
  <c r="E132" i="8"/>
  <c r="G56" i="8"/>
  <c r="G119" i="8"/>
  <c r="G62" i="8"/>
  <c r="G63" i="8"/>
  <c r="G30" i="8"/>
  <c r="G71" i="8"/>
  <c r="F40" i="8"/>
  <c r="F112" i="8"/>
  <c r="G58" i="8"/>
  <c r="G99" i="8"/>
  <c r="F24" i="8"/>
  <c r="F96" i="8"/>
  <c r="E127" i="8"/>
  <c r="G52" i="8"/>
  <c r="F83" i="8"/>
  <c r="G124" i="8"/>
  <c r="E135" i="8"/>
  <c r="E87" i="8"/>
  <c r="E74" i="8"/>
  <c r="G226" i="8"/>
  <c r="E211" i="8"/>
  <c r="E195" i="8"/>
  <c r="G180" i="8"/>
  <c r="F212" i="8"/>
  <c r="G172" i="8"/>
  <c r="E172" i="8"/>
  <c r="F172" i="8"/>
  <c r="F22" i="8"/>
  <c r="G145" i="8"/>
  <c r="F145" i="8"/>
  <c r="F102" i="8"/>
  <c r="F204" i="8"/>
  <c r="G31" i="8"/>
  <c r="G22" i="8"/>
  <c r="E71" i="8"/>
  <c r="F50" i="8"/>
  <c r="G27" i="8"/>
  <c r="E55" i="8"/>
  <c r="F56" i="8"/>
  <c r="F128" i="8"/>
  <c r="E36" i="8"/>
  <c r="E108" i="8"/>
  <c r="F150" i="8"/>
  <c r="E188" i="8"/>
  <c r="F176" i="8"/>
  <c r="E40" i="8"/>
  <c r="E78" i="8"/>
  <c r="E112" i="8"/>
  <c r="F27" i="8"/>
  <c r="G68" i="8"/>
  <c r="F99" i="8"/>
  <c r="E24" i="8"/>
  <c r="E62" i="8"/>
  <c r="E96" i="8"/>
  <c r="E134" i="8"/>
  <c r="E83" i="8"/>
  <c r="F124" i="8"/>
  <c r="E22" i="8"/>
  <c r="E56" i="8"/>
  <c r="E94" i="8"/>
  <c r="E128" i="8"/>
  <c r="G43" i="8"/>
  <c r="G74" i="8"/>
  <c r="G115" i="8"/>
  <c r="E150" i="8"/>
  <c r="F192" i="8"/>
  <c r="G204" i="8"/>
  <c r="G81" i="8"/>
  <c r="G176" i="8"/>
  <c r="G224" i="8"/>
  <c r="G206" i="8"/>
  <c r="G222" i="8"/>
  <c r="G154" i="8"/>
  <c r="F187" i="8"/>
  <c r="G177" i="8"/>
  <c r="G156" i="8"/>
  <c r="F106" i="8"/>
  <c r="E218" i="8"/>
  <c r="E222" i="8"/>
  <c r="F119" i="8"/>
  <c r="F63" i="8"/>
  <c r="G139" i="8"/>
  <c r="E43" i="8"/>
  <c r="F84" i="8"/>
  <c r="E115" i="8"/>
  <c r="F164" i="8"/>
  <c r="G33" i="8"/>
  <c r="F196" i="8"/>
  <c r="F177" i="8"/>
  <c r="E81" i="8"/>
  <c r="F224" i="8"/>
  <c r="F206" i="8"/>
  <c r="F94" i="8"/>
  <c r="F191" i="8"/>
  <c r="F90" i="8"/>
  <c r="G160" i="8"/>
  <c r="E160" i="8"/>
  <c r="F160" i="8"/>
  <c r="F114" i="8"/>
  <c r="F218" i="8"/>
  <c r="F32" i="8"/>
  <c r="E84" i="8"/>
  <c r="E122" i="8"/>
  <c r="E164" i="8"/>
  <c r="F33" i="8"/>
  <c r="E196" i="8"/>
  <c r="F211" i="8"/>
  <c r="G199" i="8"/>
  <c r="E186" i="8"/>
  <c r="G105" i="8"/>
  <c r="E220" i="8"/>
  <c r="G210" i="8"/>
  <c r="E185" i="8"/>
  <c r="G149" i="8"/>
  <c r="F149" i="8"/>
  <c r="F138" i="8"/>
  <c r="G205" i="8"/>
  <c r="E205" i="8"/>
  <c r="F205" i="8"/>
  <c r="F134" i="8"/>
  <c r="F118" i="8"/>
  <c r="F190" i="8"/>
  <c r="G47" i="8"/>
  <c r="G150" i="8"/>
  <c r="G158" i="8"/>
  <c r="F158" i="8"/>
  <c r="F110" i="8"/>
  <c r="F47" i="8"/>
  <c r="G116" i="8"/>
  <c r="G72" i="8"/>
  <c r="G90" i="8"/>
  <c r="G104" i="8"/>
  <c r="E47" i="8"/>
  <c r="F116" i="8"/>
  <c r="G140" i="8"/>
  <c r="G28" i="8"/>
  <c r="E54" i="8"/>
  <c r="E88" i="8"/>
  <c r="E126" i="8"/>
  <c r="E116" i="8"/>
  <c r="G44" i="8"/>
  <c r="F75" i="8"/>
  <c r="G123" i="8"/>
  <c r="F140" i="8"/>
  <c r="E38" i="8"/>
  <c r="E72" i="8"/>
  <c r="E110" i="8"/>
  <c r="F28" i="8"/>
  <c r="E59" i="8"/>
  <c r="F100" i="8"/>
  <c r="E131" i="8"/>
  <c r="E32" i="8"/>
  <c r="E70" i="8"/>
  <c r="E104" i="8"/>
  <c r="G50" i="8"/>
  <c r="G91" i="8"/>
  <c r="G122" i="8"/>
  <c r="G164" i="8"/>
  <c r="E33" i="8"/>
  <c r="F200" i="8"/>
  <c r="E213" i="8"/>
  <c r="E199" i="8"/>
  <c r="E190" i="8"/>
  <c r="F105" i="8"/>
  <c r="G220" i="8"/>
  <c r="E210" i="8"/>
  <c r="F185" i="8"/>
  <c r="F195" i="8"/>
  <c r="F86" i="8"/>
  <c r="F198" i="8"/>
  <c r="E99" i="8"/>
  <c r="E124" i="8"/>
  <c r="E192" i="8"/>
  <c r="E224" i="8"/>
  <c r="F170" i="8"/>
  <c r="E68" i="8"/>
  <c r="F88" i="8"/>
  <c r="G106" i="8"/>
  <c r="F72" i="8"/>
  <c r="F59" i="8"/>
  <c r="F104" i="8"/>
  <c r="G23" i="8"/>
  <c r="G54" i="8"/>
  <c r="G95" i="8"/>
  <c r="G126" i="8"/>
  <c r="F122" i="8"/>
  <c r="E130" i="8"/>
  <c r="F44" i="8"/>
  <c r="E75" i="8"/>
  <c r="F123" i="8"/>
  <c r="E140" i="8"/>
  <c r="G38" i="8"/>
  <c r="G79" i="8"/>
  <c r="G110" i="8"/>
  <c r="E28" i="8"/>
  <c r="E66" i="8"/>
  <c r="E100" i="8"/>
  <c r="E138" i="8"/>
  <c r="G39" i="8"/>
  <c r="G70" i="8"/>
  <c r="G111" i="8"/>
  <c r="G60" i="8"/>
  <c r="F91" i="8"/>
  <c r="G132" i="8"/>
  <c r="G187" i="8"/>
  <c r="F162" i="8"/>
  <c r="E200" i="8"/>
  <c r="G227" i="8"/>
  <c r="E194" i="8"/>
  <c r="F210" i="8"/>
  <c r="G185" i="8"/>
  <c r="F227" i="8"/>
  <c r="F54" i="8"/>
  <c r="F202" i="8"/>
  <c r="E27" i="8"/>
  <c r="E52" i="8"/>
  <c r="F115" i="8"/>
  <c r="F203" i="8"/>
  <c r="G218" i="8"/>
  <c r="G88" i="8"/>
  <c r="E34" i="8"/>
  <c r="F31" i="8"/>
  <c r="G59" i="8"/>
  <c r="F168" i="8"/>
  <c r="E119" i="8"/>
  <c r="G75" i="8"/>
  <c r="E31" i="8"/>
  <c r="E103" i="8"/>
  <c r="G100" i="8"/>
  <c r="F131" i="8"/>
  <c r="E63" i="8"/>
  <c r="F23" i="8"/>
  <c r="G64" i="8"/>
  <c r="F95" i="8"/>
  <c r="G136" i="8"/>
  <c r="G130" i="8"/>
  <c r="E44" i="8"/>
  <c r="E82" i="8"/>
  <c r="E123" i="8"/>
  <c r="E146" i="8"/>
  <c r="G48" i="8"/>
  <c r="F79" i="8"/>
  <c r="G120" i="8"/>
  <c r="G35" i="8"/>
  <c r="G66" i="8"/>
  <c r="G107" i="8"/>
  <c r="G138" i="8"/>
  <c r="E156" i="8"/>
  <c r="F39" i="8"/>
  <c r="G80" i="8"/>
  <c r="F111" i="8"/>
  <c r="F60" i="8"/>
  <c r="E91" i="8"/>
  <c r="F132" i="8"/>
  <c r="E187" i="8"/>
  <c r="E162" i="8"/>
  <c r="G57" i="8"/>
  <c r="G186" i="8"/>
  <c r="E227" i="8"/>
  <c r="E198" i="8"/>
  <c r="G203" i="8"/>
  <c r="G216" i="8"/>
  <c r="G214" i="8"/>
  <c r="G208" i="8"/>
  <c r="F199" i="8"/>
  <c r="G166" i="8"/>
  <c r="F166" i="8"/>
  <c r="F30" i="8"/>
  <c r="F58" i="8"/>
  <c r="F154" i="8"/>
  <c r="F68" i="8"/>
  <c r="E90" i="8"/>
  <c r="E206" i="8"/>
  <c r="E106" i="8"/>
  <c r="F103" i="8"/>
  <c r="G32" i="8"/>
  <c r="G34" i="8"/>
  <c r="E139" i="8"/>
  <c r="E23" i="8"/>
  <c r="F64" i="8"/>
  <c r="E95" i="8"/>
  <c r="F136" i="8"/>
  <c r="F139" i="8"/>
  <c r="G51" i="8"/>
  <c r="G82" i="8"/>
  <c r="F48" i="8"/>
  <c r="E79" i="8"/>
  <c r="F120" i="8"/>
  <c r="F35" i="8"/>
  <c r="G76" i="8"/>
  <c r="F107" i="8"/>
  <c r="E39" i="8"/>
  <c r="F80" i="8"/>
  <c r="E111" i="8"/>
  <c r="E26" i="8"/>
  <c r="E60" i="8"/>
  <c r="E98" i="8"/>
  <c r="G191" i="8"/>
  <c r="G162" i="8"/>
  <c r="F57" i="8"/>
  <c r="G190" i="8"/>
  <c r="E204" i="8"/>
  <c r="E202" i="8"/>
  <c r="E203" i="8"/>
  <c r="E216" i="8"/>
  <c r="E214" i="8"/>
  <c r="E208" i="8"/>
  <c r="G213" i="8"/>
  <c r="F78" i="8"/>
  <c r="F34" i="8"/>
  <c r="F62" i="8"/>
  <c r="E176" i="8"/>
  <c r="F186" i="8"/>
  <c r="F74" i="8"/>
  <c r="G134" i="8"/>
  <c r="F156" i="8"/>
  <c r="F81" i="8"/>
  <c r="F146" i="8"/>
  <c r="G131" i="8"/>
  <c r="F98" i="8"/>
  <c r="E50" i="8"/>
  <c r="E30" i="8"/>
  <c r="E64" i="8"/>
  <c r="E102" i="8"/>
  <c r="E136" i="8"/>
  <c r="F51" i="8"/>
  <c r="G92" i="8"/>
  <c r="E86" i="8"/>
  <c r="E154" i="8"/>
  <c r="E35" i="8"/>
  <c r="F76" i="8"/>
  <c r="E107" i="8"/>
  <c r="E168" i="8"/>
  <c r="E46" i="8"/>
  <c r="E80" i="8"/>
  <c r="E118" i="8"/>
  <c r="E145" i="8"/>
  <c r="G26" i="8"/>
  <c r="G67" i="8"/>
  <c r="G98" i="8"/>
  <c r="G129" i="8"/>
  <c r="E191" i="8"/>
  <c r="F184" i="8"/>
  <c r="E57" i="8"/>
  <c r="G194" i="8"/>
  <c r="F213" i="8"/>
  <c r="F216" i="8"/>
  <c r="F214" i="8"/>
  <c r="F208" i="8"/>
  <c r="F130" i="8"/>
  <c r="F82" i="8"/>
  <c r="F38" i="8"/>
  <c r="F66" i="8"/>
  <c r="G192" i="8"/>
  <c r="F194" i="8"/>
  <c r="G94" i="8"/>
  <c r="G102" i="8"/>
  <c r="G86" i="8"/>
  <c r="G118" i="8"/>
  <c r="F67" i="8"/>
  <c r="F129" i="8"/>
  <c r="G184" i="8"/>
  <c r="G198" i="8"/>
  <c r="E180" i="8"/>
  <c r="E212" i="8"/>
  <c r="G146" i="8"/>
  <c r="G196" i="8"/>
  <c r="F126" i="8"/>
  <c r="F42" i="8"/>
  <c r="F70" i="8"/>
  <c r="G200" i="8"/>
  <c r="F226" i="8"/>
  <c r="G78" i="8"/>
  <c r="G103" i="8"/>
  <c r="F43" i="8"/>
  <c r="F26" i="8"/>
  <c r="F92" i="8"/>
  <c r="G55" i="8"/>
  <c r="G127" i="8"/>
  <c r="E42" i="8"/>
  <c r="E76" i="8"/>
  <c r="E114" i="8"/>
  <c r="G135" i="8"/>
  <c r="G46" i="8"/>
  <c r="G87" i="8"/>
  <c r="E149" i="8"/>
  <c r="G36" i="8"/>
  <c r="G108" i="8"/>
  <c r="E170" i="8"/>
  <c r="G40" i="8"/>
  <c r="F71" i="8"/>
  <c r="G112" i="8"/>
  <c r="E58" i="8"/>
  <c r="G24" i="8"/>
  <c r="F55" i="8"/>
  <c r="G96" i="8"/>
  <c r="F127" i="8"/>
  <c r="E166" i="8"/>
  <c r="G42" i="8"/>
  <c r="G83" i="8"/>
  <c r="G114" i="8"/>
  <c r="F87" i="8"/>
  <c r="F36" i="8"/>
  <c r="E67" i="8"/>
  <c r="F108" i="8"/>
  <c r="E129" i="8"/>
  <c r="G170" i="8"/>
  <c r="F188" i="8"/>
  <c r="E177" i="8"/>
  <c r="G202" i="8"/>
  <c r="E226" i="8"/>
  <c r="G195" i="8"/>
  <c r="F180" i="8"/>
  <c r="G212" i="8"/>
  <c r="G168" i="8"/>
  <c r="F46" i="8"/>
  <c r="G188" i="8"/>
  <c r="E219" i="8"/>
  <c r="G219" i="8"/>
  <c r="F219" i="8"/>
  <c r="G201" i="8"/>
  <c r="E201" i="8"/>
  <c r="F201" i="8"/>
  <c r="E25" i="8"/>
  <c r="F25" i="8"/>
  <c r="G25" i="8"/>
  <c r="E37" i="8"/>
  <c r="F37" i="8"/>
  <c r="G37" i="8"/>
  <c r="E148" i="8"/>
  <c r="G148" i="8"/>
  <c r="F148" i="8"/>
  <c r="E41" i="8"/>
  <c r="F41" i="8"/>
  <c r="G41" i="8"/>
  <c r="E49" i="8"/>
  <c r="F49" i="8"/>
  <c r="G49" i="8"/>
  <c r="G152" i="8"/>
  <c r="E152" i="8"/>
  <c r="F152" i="8"/>
  <c r="E65" i="8"/>
  <c r="F65" i="8"/>
  <c r="G65" i="8"/>
  <c r="G175" i="8"/>
  <c r="F175" i="8"/>
  <c r="E175" i="8"/>
  <c r="E73" i="8"/>
  <c r="F73" i="8"/>
  <c r="G73" i="8"/>
  <c r="G155" i="8"/>
  <c r="F155" i="8"/>
  <c r="E155" i="8"/>
  <c r="G163" i="8"/>
  <c r="E163" i="8"/>
  <c r="F163" i="8"/>
  <c r="E61" i="8"/>
  <c r="F61" i="8"/>
  <c r="G61" i="8"/>
  <c r="G159" i="8"/>
  <c r="E159" i="8"/>
  <c r="F159" i="8"/>
  <c r="E89" i="8"/>
  <c r="F89" i="8"/>
  <c r="G89" i="8"/>
  <c r="G183" i="8"/>
  <c r="F183" i="8"/>
  <c r="E183" i="8"/>
  <c r="E97" i="8"/>
  <c r="F97" i="8"/>
  <c r="G97" i="8"/>
  <c r="G157" i="8"/>
  <c r="E157" i="8"/>
  <c r="F157" i="8"/>
  <c r="G171" i="8"/>
  <c r="F171" i="8"/>
  <c r="E171" i="8"/>
  <c r="E113" i="8"/>
  <c r="F113" i="8"/>
  <c r="G113" i="8"/>
  <c r="E121" i="8"/>
  <c r="F121" i="8"/>
  <c r="G121" i="8"/>
  <c r="G167" i="8"/>
  <c r="F167" i="8"/>
  <c r="E167" i="8"/>
  <c r="G179" i="8"/>
  <c r="E179" i="8"/>
  <c r="F179" i="8"/>
  <c r="G169" i="8"/>
  <c r="E169" i="8"/>
  <c r="F169" i="8"/>
  <c r="E207" i="8"/>
  <c r="G207" i="8"/>
  <c r="F207" i="8"/>
  <c r="G225" i="8"/>
  <c r="F225" i="8"/>
  <c r="E225" i="8"/>
  <c r="E144" i="8"/>
  <c r="G144" i="8"/>
  <c r="F144" i="8"/>
  <c r="G141" i="8"/>
  <c r="E141" i="8"/>
  <c r="F141" i="8"/>
  <c r="E21" i="8"/>
  <c r="F21" i="8"/>
  <c r="G21" i="8"/>
  <c r="E143" i="8"/>
  <c r="G143" i="8"/>
  <c r="F143" i="8"/>
  <c r="G209" i="8"/>
  <c r="E209" i="8"/>
  <c r="F209" i="8"/>
  <c r="E215" i="8"/>
  <c r="G215" i="8"/>
  <c r="F215" i="8"/>
  <c r="G221" i="8"/>
  <c r="E221" i="8"/>
  <c r="F221" i="8"/>
  <c r="G174" i="8"/>
  <c r="E174" i="8"/>
  <c r="F174" i="8"/>
  <c r="E85" i="8"/>
  <c r="F85" i="8"/>
  <c r="G85" i="8"/>
  <c r="E109" i="8"/>
  <c r="F109" i="8"/>
  <c r="G109" i="8"/>
  <c r="E45" i="8"/>
  <c r="F45" i="8"/>
  <c r="G45" i="8"/>
  <c r="E147" i="8"/>
  <c r="G147" i="8"/>
  <c r="F147" i="8"/>
  <c r="E29" i="8"/>
  <c r="F29" i="8"/>
  <c r="G29" i="8"/>
  <c r="G217" i="8"/>
  <c r="E217" i="8"/>
  <c r="F217" i="8"/>
  <c r="G193" i="8"/>
  <c r="E193" i="8"/>
  <c r="F193" i="8"/>
  <c r="F178" i="8"/>
  <c r="G178" i="8"/>
  <c r="E178" i="8"/>
  <c r="F182" i="8"/>
  <c r="G182" i="8"/>
  <c r="E182" i="8"/>
  <c r="E69" i="8"/>
  <c r="F69" i="8"/>
  <c r="G69" i="8"/>
  <c r="E151" i="8"/>
  <c r="G151" i="8"/>
  <c r="F151" i="8"/>
  <c r="E53" i="8"/>
  <c r="F53" i="8"/>
  <c r="G53" i="8"/>
  <c r="G189" i="8"/>
  <c r="E189" i="8"/>
  <c r="F189" i="8"/>
  <c r="E133" i="8"/>
  <c r="F133" i="8"/>
  <c r="G133" i="8"/>
  <c r="E93" i="8"/>
  <c r="F93" i="8"/>
  <c r="G93" i="8"/>
  <c r="G153" i="8"/>
  <c r="F153" i="8"/>
  <c r="E153" i="8"/>
  <c r="E77" i="8"/>
  <c r="F77" i="8"/>
  <c r="G77" i="8"/>
  <c r="G197" i="8"/>
  <c r="E197" i="8"/>
  <c r="F197" i="8"/>
  <c r="G181" i="8"/>
  <c r="E181" i="8"/>
  <c r="F181" i="8"/>
  <c r="G161" i="8"/>
  <c r="F161" i="8"/>
  <c r="E161" i="8"/>
  <c r="E117" i="8"/>
  <c r="F117" i="8"/>
  <c r="G117" i="8"/>
  <c r="E101" i="8"/>
  <c r="F101" i="8"/>
  <c r="G101" i="8"/>
  <c r="E137" i="8"/>
  <c r="F137" i="8"/>
  <c r="G137" i="8"/>
  <c r="G142" i="8"/>
  <c r="E142" i="8"/>
  <c r="F142" i="8"/>
  <c r="G173" i="8"/>
  <c r="F173" i="8"/>
  <c r="E173" i="8"/>
  <c r="G165" i="8"/>
  <c r="E165" i="8"/>
  <c r="F165" i="8"/>
  <c r="E125" i="8"/>
  <c r="F125" i="8"/>
  <c r="G125" i="8"/>
  <c r="E223" i="8"/>
  <c r="G223" i="8"/>
  <c r="F223" i="8"/>
  <c r="J3" i="8" l="1"/>
  <c r="E3" i="8"/>
  <c r="J2" i="8"/>
  <c r="F2" i="8"/>
  <c r="G2" i="8"/>
  <c r="F3" i="8"/>
  <c r="E4" i="8"/>
  <c r="G4" i="8"/>
  <c r="J4" i="8"/>
  <c r="F4" i="8"/>
  <c r="J5" i="8"/>
  <c r="E5" i="8"/>
  <c r="G5" i="8"/>
  <c r="F5" i="8"/>
  <c r="I143" i="2"/>
  <c r="I110" i="2"/>
  <c r="I122" i="2"/>
  <c r="I355" i="2"/>
  <c r="I181" i="2"/>
  <c r="I223" i="2"/>
  <c r="I206" i="2"/>
  <c r="I189" i="2"/>
  <c r="I231" i="2"/>
  <c r="I214" i="2"/>
  <c r="I157" i="2"/>
  <c r="I345" i="2"/>
  <c r="I387" i="2"/>
  <c r="I337" i="2"/>
  <c r="I327" i="2"/>
  <c r="I298" i="2"/>
  <c r="I340" i="2"/>
  <c r="I188" i="2"/>
  <c r="I123" i="2"/>
  <c r="I392" i="2"/>
  <c r="I279" i="2"/>
  <c r="I105" i="2"/>
  <c r="I147" i="2"/>
  <c r="I314" i="2"/>
  <c r="I313" i="2"/>
  <c r="I319" i="2"/>
  <c r="I354" i="2"/>
  <c r="I306" i="2"/>
  <c r="I258" i="2"/>
  <c r="I210" i="2"/>
  <c r="I162" i="2"/>
  <c r="I114" i="2"/>
  <c r="I359" i="2"/>
  <c r="I311" i="2"/>
  <c r="I263" i="2"/>
  <c r="I215" i="2"/>
  <c r="I167" i="2"/>
  <c r="I119" i="2"/>
  <c r="I153" i="2"/>
  <c r="I195" i="2"/>
  <c r="I212" i="2"/>
  <c r="I158" i="2"/>
  <c r="I367" i="2"/>
  <c r="I219" i="2"/>
  <c r="I333" i="2"/>
  <c r="I375" i="2"/>
  <c r="I145" i="2"/>
  <c r="I183" i="2"/>
  <c r="I142" i="2"/>
  <c r="I136" i="2"/>
  <c r="I328" i="2"/>
  <c r="I220" i="2"/>
  <c r="I301" i="2"/>
  <c r="I127" i="2"/>
  <c r="I226" i="2"/>
  <c r="I267" i="2"/>
  <c r="I237" i="2"/>
  <c r="I268" i="2"/>
  <c r="I249" i="2"/>
  <c r="I291" i="2"/>
  <c r="I117" i="2"/>
  <c r="I159" i="2"/>
  <c r="I176" i="2"/>
  <c r="I348" i="2"/>
  <c r="I300" i="2"/>
  <c r="I252" i="2"/>
  <c r="I204" i="2"/>
  <c r="I156" i="2"/>
  <c r="I108" i="2"/>
  <c r="I353" i="2"/>
  <c r="I305" i="2"/>
  <c r="I257" i="2"/>
  <c r="I209" i="2"/>
  <c r="I161" i="2"/>
  <c r="I113" i="2"/>
  <c r="J8" i="8"/>
  <c r="E8" i="8"/>
  <c r="F8" i="8"/>
  <c r="G8" i="8"/>
  <c r="F7" i="8"/>
  <c r="J7" i="8"/>
  <c r="E7" i="8"/>
  <c r="G7" i="8"/>
  <c r="J13" i="8"/>
  <c r="F13" i="8"/>
  <c r="E13" i="8"/>
  <c r="G13" i="8"/>
  <c r="J11" i="8"/>
  <c r="E11" i="8"/>
  <c r="F11" i="8"/>
  <c r="G11" i="8"/>
  <c r="I297" i="2"/>
  <c r="I339" i="2"/>
  <c r="I165" i="2"/>
  <c r="I207" i="2"/>
  <c r="I248" i="2"/>
  <c r="I363" i="2"/>
  <c r="I130" i="2"/>
  <c r="I124" i="2"/>
  <c r="I171" i="2"/>
  <c r="I352" i="2"/>
  <c r="I286" i="2"/>
  <c r="I304" i="2"/>
  <c r="I208" i="2"/>
  <c r="I199" i="2"/>
  <c r="I374" i="2"/>
  <c r="I271" i="2"/>
  <c r="I225" i="2"/>
  <c r="I260" i="2"/>
  <c r="I381" i="2"/>
  <c r="I284" i="2"/>
  <c r="I393" i="2"/>
  <c r="I292" i="2"/>
  <c r="I261" i="2"/>
  <c r="I303" i="2"/>
  <c r="I390" i="2"/>
  <c r="I342" i="2"/>
  <c r="I294" i="2"/>
  <c r="I246" i="2"/>
  <c r="I198" i="2"/>
  <c r="I150" i="2"/>
  <c r="I395" i="2"/>
  <c r="I347" i="2"/>
  <c r="I299" i="2"/>
  <c r="I251" i="2"/>
  <c r="I203" i="2"/>
  <c r="I155" i="2"/>
  <c r="I107" i="2"/>
  <c r="F15" i="8"/>
  <c r="G15" i="8"/>
  <c r="J15" i="8"/>
  <c r="E15" i="8"/>
  <c r="I338" i="2"/>
  <c r="I376" i="2"/>
  <c r="I309" i="2"/>
  <c r="I351" i="2"/>
  <c r="I321" i="2"/>
  <c r="I112" i="2"/>
  <c r="I274" i="2"/>
  <c r="I280" i="2"/>
  <c r="I380" i="2"/>
  <c r="I290" i="2"/>
  <c r="I289" i="2"/>
  <c r="I115" i="2"/>
  <c r="I187" i="2"/>
  <c r="I200" i="2"/>
  <c r="I229" i="2"/>
  <c r="I128" i="2"/>
  <c r="I369" i="2"/>
  <c r="I160" i="2"/>
  <c r="I178" i="2"/>
  <c r="I172" i="2"/>
  <c r="I190" i="2"/>
  <c r="I320" i="2"/>
  <c r="I146" i="2"/>
  <c r="I316" i="2"/>
  <c r="I384" i="2"/>
  <c r="I336" i="2"/>
  <c r="I288" i="2"/>
  <c r="I240" i="2"/>
  <c r="I192" i="2"/>
  <c r="I144" i="2"/>
  <c r="I389" i="2"/>
  <c r="I341" i="2"/>
  <c r="I293" i="2"/>
  <c r="I245" i="2"/>
  <c r="I197" i="2"/>
  <c r="I149" i="2"/>
  <c r="J6" i="8"/>
  <c r="E6" i="8"/>
  <c r="F6" i="8"/>
  <c r="G6" i="8"/>
  <c r="I238" i="2"/>
  <c r="I326" i="2"/>
  <c r="I106" i="2"/>
  <c r="I388" i="2"/>
  <c r="I118" i="2"/>
  <c r="I256" i="2"/>
  <c r="I265" i="2"/>
  <c r="I247" i="2"/>
  <c r="I296" i="2"/>
  <c r="I344" i="2"/>
  <c r="I302" i="2"/>
  <c r="I259" i="2"/>
  <c r="I141" i="2"/>
  <c r="I177" i="2"/>
  <c r="I111" i="2"/>
  <c r="I368" i="2"/>
  <c r="I166" i="2"/>
  <c r="I364" i="2"/>
  <c r="I322" i="2"/>
  <c r="I151" i="2"/>
  <c r="I334" i="2"/>
  <c r="I184" i="2"/>
  <c r="I202" i="2"/>
  <c r="I356" i="2"/>
  <c r="I378" i="2"/>
  <c r="I330" i="2"/>
  <c r="I282" i="2"/>
  <c r="I234" i="2"/>
  <c r="I186" i="2"/>
  <c r="I138" i="2"/>
  <c r="I383" i="2"/>
  <c r="I335" i="2"/>
  <c r="I287" i="2"/>
  <c r="I239" i="2"/>
  <c r="I191" i="2"/>
  <c r="J9" i="8"/>
  <c r="E9" i="8"/>
  <c r="F9" i="8"/>
  <c r="G9" i="8"/>
  <c r="E10" i="8"/>
  <c r="F10" i="8"/>
  <c r="G10" i="8"/>
  <c r="J10" i="8"/>
  <c r="I382" i="2"/>
  <c r="I232" i="2"/>
  <c r="I250" i="2"/>
  <c r="I386" i="2"/>
  <c r="I262" i="2"/>
  <c r="I235" i="2"/>
  <c r="I266" i="2"/>
  <c r="I391" i="2"/>
  <c r="I331" i="2"/>
  <c r="I343" i="2"/>
  <c r="I217" i="2"/>
  <c r="I116" i="2"/>
  <c r="I254" i="2"/>
  <c r="I213" i="2"/>
  <c r="I255" i="2"/>
  <c r="I129" i="2"/>
  <c r="I310" i="2"/>
  <c r="I139" i="2"/>
  <c r="I349" i="2"/>
  <c r="I295" i="2"/>
  <c r="I361" i="2"/>
  <c r="I163" i="2"/>
  <c r="I346" i="2"/>
  <c r="I196" i="2"/>
  <c r="I372" i="2"/>
  <c r="I324" i="2"/>
  <c r="I276" i="2"/>
  <c r="I228" i="2"/>
  <c r="I180" i="2"/>
  <c r="I132" i="2"/>
  <c r="I377" i="2"/>
  <c r="I329" i="2"/>
  <c r="I281" i="2"/>
  <c r="I233" i="2"/>
  <c r="I185" i="2"/>
  <c r="I137" i="2"/>
  <c r="G12" i="8"/>
  <c r="J12" i="8"/>
  <c r="E12" i="8"/>
  <c r="F12" i="8"/>
  <c r="J14" i="8"/>
  <c r="E14" i="8"/>
  <c r="F14" i="8"/>
  <c r="G14" i="8"/>
  <c r="I170" i="2"/>
  <c r="I230" i="2"/>
  <c r="I394" i="2"/>
  <c r="I244" i="2"/>
  <c r="I218" i="2"/>
  <c r="I379" i="2"/>
  <c r="I205" i="2"/>
  <c r="I308" i="2"/>
  <c r="I285" i="2"/>
  <c r="I109" i="2"/>
  <c r="I362" i="2"/>
  <c r="I332" i="2"/>
  <c r="I134" i="2"/>
  <c r="I357" i="2"/>
  <c r="I224" i="2"/>
  <c r="I358" i="2"/>
  <c r="I325" i="2"/>
  <c r="I283" i="2"/>
  <c r="I253" i="2"/>
  <c r="I152" i="2"/>
  <c r="I121" i="2"/>
  <c r="I307" i="2"/>
  <c r="I385" i="2"/>
  <c r="I236" i="2"/>
  <c r="I366" i="2"/>
  <c r="I318" i="2"/>
  <c r="I270" i="2"/>
  <c r="I222" i="2"/>
  <c r="I174" i="2"/>
  <c r="I126" i="2"/>
  <c r="I371" i="2"/>
  <c r="I323" i="2"/>
  <c r="I275" i="2"/>
  <c r="I227" i="2"/>
  <c r="I179" i="2"/>
  <c r="I131" i="2"/>
  <c r="I169" i="2"/>
  <c r="I211" i="2"/>
  <c r="I182" i="2"/>
  <c r="I350" i="2"/>
  <c r="I193" i="2"/>
  <c r="I272" i="2"/>
  <c r="I242" i="2"/>
  <c r="I273" i="2"/>
  <c r="I370" i="2"/>
  <c r="I201" i="2"/>
  <c r="I243" i="2"/>
  <c r="I194" i="2"/>
  <c r="I373" i="2"/>
  <c r="I154" i="2"/>
  <c r="I148" i="2"/>
  <c r="I315" i="2"/>
  <c r="I241" i="2"/>
  <c r="I140" i="2"/>
  <c r="I135" i="2"/>
  <c r="I278" i="2"/>
  <c r="I277" i="2"/>
  <c r="I164" i="2"/>
  <c r="I133" i="2"/>
  <c r="I175" i="2"/>
  <c r="I360" i="2"/>
  <c r="I312" i="2"/>
  <c r="I264" i="2"/>
  <c r="I216" i="2"/>
  <c r="I168" i="2"/>
  <c r="I120" i="2"/>
  <c r="I365" i="2"/>
  <c r="I317" i="2"/>
  <c r="I269" i="2"/>
  <c r="I221" i="2"/>
  <c r="I173" i="2"/>
  <c r="I125" i="2"/>
  <c r="H43" i="8"/>
  <c r="I43" i="8" s="1"/>
  <c r="I43" i="2" s="1"/>
  <c r="H99" i="8"/>
  <c r="I99" i="8" s="1"/>
  <c r="I99" i="2" s="1"/>
  <c r="H56" i="8"/>
  <c r="I56" i="8" s="1"/>
  <c r="I56" i="2" s="1"/>
  <c r="H50" i="8"/>
  <c r="I50" i="8" s="1"/>
  <c r="I50" i="2" s="1"/>
  <c r="H28" i="8"/>
  <c r="I28" i="8" s="1"/>
  <c r="I28" i="2" s="1"/>
  <c r="H27" i="8"/>
  <c r="I27" i="8" s="1"/>
  <c r="I27" i="2" s="1"/>
  <c r="H135" i="8"/>
  <c r="I135" i="8" s="1"/>
  <c r="H24" i="8"/>
  <c r="I24" i="8" s="1"/>
  <c r="I24" i="2" s="1"/>
  <c r="H74" i="8"/>
  <c r="I74" i="8" s="1"/>
  <c r="I74" i="2" s="1"/>
  <c r="H211" i="8"/>
  <c r="I211" i="8" s="1"/>
  <c r="H105" i="8"/>
  <c r="I105" i="8" s="1"/>
  <c r="H220" i="8"/>
  <c r="I220" i="8" s="1"/>
  <c r="H33" i="8"/>
  <c r="I33" i="8" s="1"/>
  <c r="I33" i="2" s="1"/>
  <c r="H96" i="8"/>
  <c r="I96" i="8" s="1"/>
  <c r="I96" i="2" s="1"/>
  <c r="H145" i="8"/>
  <c r="I145" i="8" s="1"/>
  <c r="H52" i="8"/>
  <c r="I52" i="8" s="1"/>
  <c r="I52" i="2" s="1"/>
  <c r="H115" i="8"/>
  <c r="I115" i="8" s="1"/>
  <c r="H39" i="8"/>
  <c r="I39" i="8" s="1"/>
  <c r="I39" i="2" s="1"/>
  <c r="H185" i="8"/>
  <c r="I185" i="8" s="1"/>
  <c r="H212" i="8"/>
  <c r="I212" i="8" s="1"/>
  <c r="H44" i="8"/>
  <c r="I44" i="8" s="1"/>
  <c r="I44" i="2" s="1"/>
  <c r="H132" i="8"/>
  <c r="I132" i="8" s="1"/>
  <c r="H31" i="8"/>
  <c r="I31" i="8" s="1"/>
  <c r="I31" i="2" s="1"/>
  <c r="H123" i="8"/>
  <c r="I123" i="8" s="1"/>
  <c r="H210" i="8"/>
  <c r="I210" i="8" s="1"/>
  <c r="H184" i="8"/>
  <c r="I184" i="8" s="1"/>
  <c r="H195" i="8"/>
  <c r="I195" i="8" s="1"/>
  <c r="H32" i="8"/>
  <c r="I32" i="8" s="1"/>
  <c r="I32" i="2" s="1"/>
  <c r="H119" i="8"/>
  <c r="I119" i="8" s="1"/>
  <c r="H204" i="8"/>
  <c r="I204" i="8" s="1"/>
  <c r="H128" i="8"/>
  <c r="I128" i="8" s="1"/>
  <c r="H190" i="8"/>
  <c r="I190" i="8" s="1"/>
  <c r="H112" i="8"/>
  <c r="I112" i="8" s="1"/>
  <c r="H83" i="8"/>
  <c r="I83" i="8" s="1"/>
  <c r="I83" i="2" s="1"/>
  <c r="H81" i="8"/>
  <c r="I81" i="8" s="1"/>
  <c r="I81" i="2" s="1"/>
  <c r="H198" i="8"/>
  <c r="I198" i="8" s="1"/>
  <c r="H78" i="8"/>
  <c r="I78" i="8" s="1"/>
  <c r="I78" i="2" s="1"/>
  <c r="H170" i="8"/>
  <c r="I170" i="8" s="1"/>
  <c r="H76" i="8"/>
  <c r="I76" i="8" s="1"/>
  <c r="I76" i="2" s="1"/>
  <c r="H187" i="8"/>
  <c r="I187" i="8" s="1"/>
  <c r="H23" i="8"/>
  <c r="I23" i="8" s="1"/>
  <c r="I23" i="2" s="1"/>
  <c r="H120" i="8"/>
  <c r="I120" i="8" s="1"/>
  <c r="H202" i="8"/>
  <c r="I202" i="8" s="1"/>
  <c r="H51" i="8"/>
  <c r="I51" i="8" s="1"/>
  <c r="I51" i="2" s="1"/>
  <c r="H58" i="8"/>
  <c r="I58" i="8" s="1"/>
  <c r="I58" i="2" s="1"/>
  <c r="H102" i="8"/>
  <c r="I102" i="8" s="1"/>
  <c r="I102" i="2" s="1"/>
  <c r="H100" i="8"/>
  <c r="I100" i="8" s="1"/>
  <c r="I100" i="2" s="1"/>
  <c r="H139" i="8"/>
  <c r="I139" i="8" s="1"/>
  <c r="H164" i="8"/>
  <c r="I164" i="8" s="1"/>
  <c r="H162" i="8"/>
  <c r="I162" i="8" s="1"/>
  <c r="H208" i="8"/>
  <c r="I208" i="8" s="1"/>
  <c r="H214" i="8"/>
  <c r="I214" i="8" s="1"/>
  <c r="H91" i="8"/>
  <c r="I91" i="8" s="1"/>
  <c r="I91" i="2" s="1"/>
  <c r="H79" i="8"/>
  <c r="I79" i="8" s="1"/>
  <c r="I79" i="2" s="1"/>
  <c r="H57" i="8"/>
  <c r="I57" i="8" s="1"/>
  <c r="I57" i="2" s="1"/>
  <c r="H107" i="8"/>
  <c r="I107" i="8" s="1"/>
  <c r="H54" i="8"/>
  <c r="I54" i="8" s="1"/>
  <c r="I54" i="2" s="1"/>
  <c r="H98" i="8"/>
  <c r="I98" i="8" s="1"/>
  <c r="I98" i="2" s="1"/>
  <c r="H87" i="8"/>
  <c r="I87" i="8" s="1"/>
  <c r="I87" i="2" s="1"/>
  <c r="H17" i="8"/>
  <c r="I17" i="8" s="1"/>
  <c r="H80" i="8"/>
  <c r="I80" i="8" s="1"/>
  <c r="I80" i="2" s="1"/>
  <c r="H68" i="8"/>
  <c r="I68" i="8" s="1"/>
  <c r="I68" i="2" s="1"/>
  <c r="H106" i="8"/>
  <c r="I106" i="8" s="1"/>
  <c r="H19" i="8"/>
  <c r="I19" i="8" s="1"/>
  <c r="H104" i="8"/>
  <c r="I104" i="8" s="1"/>
  <c r="I104" i="2" s="1"/>
  <c r="H37" i="8"/>
  <c r="I37" i="8" s="1"/>
  <c r="I37" i="2" s="1"/>
  <c r="H46" i="8"/>
  <c r="I46" i="8" s="1"/>
  <c r="I46" i="2" s="1"/>
  <c r="H92" i="8"/>
  <c r="I92" i="8" s="1"/>
  <c r="I92" i="2" s="1"/>
  <c r="H111" i="8"/>
  <c r="I111" i="8" s="1"/>
  <c r="H108" i="8"/>
  <c r="I108" i="8" s="1"/>
  <c r="H35" i="8"/>
  <c r="I35" i="8" s="1"/>
  <c r="I35" i="2" s="1"/>
  <c r="H126" i="8"/>
  <c r="I126" i="8" s="1"/>
  <c r="H186" i="8"/>
  <c r="I186" i="8" s="1"/>
  <c r="H150" i="8"/>
  <c r="I150" i="8" s="1"/>
  <c r="H103" i="8"/>
  <c r="I103" i="8" s="1"/>
  <c r="I103" i="2" s="1"/>
  <c r="H38" i="8"/>
  <c r="I38" i="8" s="1"/>
  <c r="I38" i="2" s="1"/>
  <c r="H84" i="8"/>
  <c r="I84" i="8" s="1"/>
  <c r="I84" i="2" s="1"/>
  <c r="H156" i="8"/>
  <c r="I156" i="8" s="1"/>
  <c r="H95" i="8"/>
  <c r="I95" i="8" s="1"/>
  <c r="I95" i="2" s="1"/>
  <c r="H118" i="8"/>
  <c r="I118" i="8" s="1"/>
  <c r="H165" i="8"/>
  <c r="I165" i="8" s="1"/>
  <c r="H216" i="8"/>
  <c r="I216" i="8" s="1"/>
  <c r="H25" i="8"/>
  <c r="I25" i="8" s="1"/>
  <c r="I25" i="2" s="1"/>
  <c r="H110" i="8"/>
  <c r="I110" i="8" s="1"/>
  <c r="H122" i="8"/>
  <c r="I122" i="8" s="1"/>
  <c r="H206" i="8"/>
  <c r="I206" i="8" s="1"/>
  <c r="H18" i="8"/>
  <c r="I18" i="8" s="1"/>
  <c r="H176" i="8"/>
  <c r="I176" i="8" s="1"/>
  <c r="H124" i="8"/>
  <c r="I124" i="8" s="1"/>
  <c r="H152" i="8"/>
  <c r="I152" i="8" s="1"/>
  <c r="H194" i="8"/>
  <c r="I194" i="8" s="1"/>
  <c r="H225" i="8"/>
  <c r="I225" i="8" s="1"/>
  <c r="H114" i="8"/>
  <c r="I114" i="8" s="1"/>
  <c r="H40" i="8"/>
  <c r="I40" i="8" s="1"/>
  <c r="I40" i="2" s="1"/>
  <c r="H55" i="8"/>
  <c r="I55" i="8" s="1"/>
  <c r="I55" i="2" s="1"/>
  <c r="H94" i="8"/>
  <c r="I94" i="8" s="1"/>
  <c r="I94" i="2" s="1"/>
  <c r="H34" i="8"/>
  <c r="I34" i="8" s="1"/>
  <c r="I34" i="2" s="1"/>
  <c r="H191" i="8"/>
  <c r="I191" i="8" s="1"/>
  <c r="H60" i="8"/>
  <c r="I60" i="8" s="1"/>
  <c r="I60" i="2" s="1"/>
  <c r="H48" i="8"/>
  <c r="I48" i="8" s="1"/>
  <c r="I48" i="2" s="1"/>
  <c r="H158" i="8"/>
  <c r="I158" i="8" s="1"/>
  <c r="H20" i="8"/>
  <c r="I20" i="8" s="1"/>
  <c r="H183" i="8"/>
  <c r="I183" i="8" s="1"/>
  <c r="H89" i="8"/>
  <c r="I89" i="8" s="1"/>
  <c r="I89" i="2" s="1"/>
  <c r="H42" i="8"/>
  <c r="I42" i="8" s="1"/>
  <c r="I42" i="2" s="1"/>
  <c r="H16" i="8"/>
  <c r="I16" i="8" s="1"/>
  <c r="H140" i="8"/>
  <c r="I140" i="8" s="1"/>
  <c r="H47" i="8"/>
  <c r="I47" i="8" s="1"/>
  <c r="I47" i="2" s="1"/>
  <c r="H179" i="8"/>
  <c r="I179" i="8" s="1"/>
  <c r="H125" i="8"/>
  <c r="I125" i="8" s="1"/>
  <c r="H147" i="8"/>
  <c r="I147" i="8" s="1"/>
  <c r="H166" i="8"/>
  <c r="I166" i="8" s="1"/>
  <c r="H36" i="8"/>
  <c r="I36" i="8" s="1"/>
  <c r="I36" i="2" s="1"/>
  <c r="H129" i="8"/>
  <c r="I129" i="8" s="1"/>
  <c r="H154" i="8"/>
  <c r="I154" i="8" s="1"/>
  <c r="H131" i="8"/>
  <c r="I131" i="8" s="1"/>
  <c r="H26" i="8"/>
  <c r="I26" i="8" s="1"/>
  <c r="I26" i="2" s="1"/>
  <c r="H203" i="8"/>
  <c r="I203" i="8" s="1"/>
  <c r="H75" i="8"/>
  <c r="I75" i="8" s="1"/>
  <c r="I75" i="2" s="1"/>
  <c r="H138" i="8"/>
  <c r="I138" i="8" s="1"/>
  <c r="H134" i="8"/>
  <c r="I134" i="8" s="1"/>
  <c r="H222" i="8"/>
  <c r="I222" i="8" s="1"/>
  <c r="H180" i="8"/>
  <c r="I180" i="8" s="1"/>
  <c r="H200" i="8"/>
  <c r="I200" i="8" s="1"/>
  <c r="H149" i="8"/>
  <c r="I149" i="8" s="1"/>
  <c r="H22" i="8"/>
  <c r="I22" i="8" s="1"/>
  <c r="I22" i="2" s="1"/>
  <c r="H82" i="8"/>
  <c r="I82" i="8" s="1"/>
  <c r="I82" i="2" s="1"/>
  <c r="H177" i="8"/>
  <c r="I177" i="8" s="1"/>
  <c r="H192" i="8"/>
  <c r="I192" i="8" s="1"/>
  <c r="H226" i="8"/>
  <c r="I226" i="8" s="1"/>
  <c r="H146" i="8"/>
  <c r="I146" i="8" s="1"/>
  <c r="H196" i="8"/>
  <c r="I196" i="8" s="1"/>
  <c r="H93" i="8"/>
  <c r="I93" i="8" s="1"/>
  <c r="I93" i="2" s="1"/>
  <c r="H69" i="8"/>
  <c r="I69" i="8" s="1"/>
  <c r="I69" i="2" s="1"/>
  <c r="H188" i="8"/>
  <c r="I188" i="8" s="1"/>
  <c r="H67" i="8"/>
  <c r="I67" i="8" s="1"/>
  <c r="I67" i="2" s="1"/>
  <c r="H130" i="8"/>
  <c r="I130" i="8" s="1"/>
  <c r="H71" i="8"/>
  <c r="I71" i="8" s="1"/>
  <c r="I71" i="2" s="1"/>
  <c r="H142" i="8"/>
  <c r="I142" i="8" s="1"/>
  <c r="H182" i="8"/>
  <c r="I182" i="8" s="1"/>
  <c r="H163" i="8"/>
  <c r="I163" i="8" s="1"/>
  <c r="H136" i="8"/>
  <c r="I136" i="8" s="1"/>
  <c r="H168" i="8"/>
  <c r="I168" i="8" s="1"/>
  <c r="H30" i="8"/>
  <c r="I30" i="8" s="1"/>
  <c r="I30" i="2" s="1"/>
  <c r="H59" i="8"/>
  <c r="I59" i="8" s="1"/>
  <c r="I59" i="2" s="1"/>
  <c r="H199" i="8"/>
  <c r="I199" i="8" s="1"/>
  <c r="H63" i="8"/>
  <c r="I63" i="8" s="1"/>
  <c r="I63" i="2" s="1"/>
  <c r="H29" i="8"/>
  <c r="I29" i="8" s="1"/>
  <c r="I29" i="2" s="1"/>
  <c r="H144" i="8"/>
  <c r="I144" i="8" s="1"/>
  <c r="H86" i="8"/>
  <c r="I86" i="8" s="1"/>
  <c r="I86" i="2" s="1"/>
  <c r="H66" i="8"/>
  <c r="I66" i="8" s="1"/>
  <c r="I66" i="2" s="1"/>
  <c r="H64" i="8"/>
  <c r="I64" i="8" s="1"/>
  <c r="I64" i="2" s="1"/>
  <c r="H70" i="8"/>
  <c r="I70" i="8" s="1"/>
  <c r="I70" i="2" s="1"/>
  <c r="H90" i="8"/>
  <c r="I90" i="8" s="1"/>
  <c r="I90" i="2" s="1"/>
  <c r="H205" i="8"/>
  <c r="I205" i="8" s="1"/>
  <c r="H160" i="8"/>
  <c r="I160" i="8" s="1"/>
  <c r="H62" i="8"/>
  <c r="I62" i="8" s="1"/>
  <c r="I62" i="2" s="1"/>
  <c r="H72" i="8"/>
  <c r="I72" i="8" s="1"/>
  <c r="I72" i="2" s="1"/>
  <c r="H213" i="8"/>
  <c r="I213" i="8" s="1"/>
  <c r="H88" i="8"/>
  <c r="I88" i="8" s="1"/>
  <c r="I88" i="2" s="1"/>
  <c r="H116" i="8"/>
  <c r="I116" i="8" s="1"/>
  <c r="H172" i="8"/>
  <c r="I172" i="8" s="1"/>
  <c r="H173" i="8"/>
  <c r="I173" i="8" s="1"/>
  <c r="H181" i="8"/>
  <c r="I181" i="8" s="1"/>
  <c r="H127" i="8"/>
  <c r="I127" i="8" s="1"/>
  <c r="H218" i="8"/>
  <c r="I218" i="8" s="1"/>
  <c r="H227" i="8"/>
  <c r="I227" i="8" s="1"/>
  <c r="H224" i="8"/>
  <c r="I224" i="8" s="1"/>
  <c r="H161" i="8"/>
  <c r="I161" i="8" s="1"/>
  <c r="H77" i="8"/>
  <c r="I77" i="8" s="1"/>
  <c r="I77" i="2" s="1"/>
  <c r="H178" i="8"/>
  <c r="I178" i="8" s="1"/>
  <c r="H109" i="8"/>
  <c r="I109" i="8" s="1"/>
  <c r="H121" i="8"/>
  <c r="I121" i="8" s="1"/>
  <c r="H65" i="8"/>
  <c r="I65" i="8" s="1"/>
  <c r="I65" i="2" s="1"/>
  <c r="H155" i="8"/>
  <c r="I155" i="8" s="1"/>
  <c r="H101" i="8"/>
  <c r="I101" i="8" s="1"/>
  <c r="I101" i="2" s="1"/>
  <c r="H215" i="8"/>
  <c r="I215" i="8" s="1"/>
  <c r="H169" i="8"/>
  <c r="I169" i="8" s="1"/>
  <c r="H157" i="8"/>
  <c r="I157" i="8" s="1"/>
  <c r="H133" i="8"/>
  <c r="I133" i="8" s="1"/>
  <c r="H85" i="8"/>
  <c r="I85" i="8" s="1"/>
  <c r="I85" i="2" s="1"/>
  <c r="H97" i="8"/>
  <c r="I97" i="8" s="1"/>
  <c r="I97" i="2" s="1"/>
  <c r="H159" i="8"/>
  <c r="I159" i="8" s="1"/>
  <c r="H41" i="8"/>
  <c r="I41" i="8" s="1"/>
  <c r="I41" i="2" s="1"/>
  <c r="H223" i="8"/>
  <c r="I223" i="8" s="1"/>
  <c r="H53" i="8"/>
  <c r="I53" i="8" s="1"/>
  <c r="I53" i="2" s="1"/>
  <c r="H21" i="8"/>
  <c r="I21" i="8" s="1"/>
  <c r="I21" i="2" s="1"/>
  <c r="H61" i="8"/>
  <c r="I61" i="8" s="1"/>
  <c r="I61" i="2" s="1"/>
  <c r="H73" i="8"/>
  <c r="I73" i="8" s="1"/>
  <c r="I73" i="2" s="1"/>
  <c r="H113" i="8"/>
  <c r="I113" i="8" s="1"/>
  <c r="H209" i="8"/>
  <c r="I209" i="8" s="1"/>
  <c r="H117" i="8"/>
  <c r="I117" i="8" s="1"/>
  <c r="H153" i="8"/>
  <c r="I153" i="8" s="1"/>
  <c r="H193" i="8"/>
  <c r="I193" i="8" s="1"/>
  <c r="H45" i="8"/>
  <c r="I45" i="8" s="1"/>
  <c r="I45" i="2" s="1"/>
  <c r="H207" i="8"/>
  <c r="I207" i="8" s="1"/>
  <c r="H49" i="8"/>
  <c r="I49" i="8" s="1"/>
  <c r="I49" i="2" s="1"/>
  <c r="H148" i="8"/>
  <c r="I148" i="8" s="1"/>
  <c r="H201" i="8"/>
  <c r="I201" i="8" s="1"/>
  <c r="H197" i="8"/>
  <c r="I197" i="8" s="1"/>
  <c r="H151" i="8"/>
  <c r="I151" i="8" s="1"/>
  <c r="H174" i="8"/>
  <c r="I174" i="8" s="1"/>
  <c r="H219" i="8"/>
  <c r="I219" i="8" s="1"/>
  <c r="H189" i="8"/>
  <c r="I189" i="8" s="1"/>
  <c r="H171" i="8"/>
  <c r="I171" i="8" s="1"/>
  <c r="H137" i="8"/>
  <c r="I137" i="8" s="1"/>
  <c r="H217" i="8"/>
  <c r="I217" i="8" s="1"/>
  <c r="H221" i="8"/>
  <c r="I221" i="8" s="1"/>
  <c r="H143" i="8"/>
  <c r="I143" i="8" s="1"/>
  <c r="H141" i="8"/>
  <c r="I141" i="8" s="1"/>
  <c r="H167" i="8"/>
  <c r="I167" i="8" s="1"/>
  <c r="H175" i="8"/>
  <c r="I175" i="8" s="1"/>
  <c r="H3" i="8" l="1"/>
  <c r="I3" i="8" s="1"/>
  <c r="H2" i="8"/>
  <c r="I2" i="8" s="1"/>
  <c r="K62" i="8"/>
  <c r="K43" i="8"/>
  <c r="K66" i="8"/>
  <c r="K77" i="8"/>
  <c r="K24" i="8"/>
  <c r="K56" i="8"/>
  <c r="K55" i="8"/>
  <c r="K58" i="8"/>
  <c r="K78" i="8"/>
  <c r="K70" i="8"/>
  <c r="K101" i="8"/>
  <c r="K94" i="8"/>
  <c r="K96" i="8"/>
  <c r="K33" i="8"/>
  <c r="K63" i="8"/>
  <c r="K83" i="8"/>
  <c r="K79" i="8"/>
  <c r="K52" i="8"/>
  <c r="K28" i="8"/>
  <c r="K25" i="8"/>
  <c r="K40" i="8"/>
  <c r="K74" i="8"/>
  <c r="K54" i="8"/>
  <c r="K84" i="8"/>
  <c r="K82" i="8"/>
  <c r="K35" i="8"/>
  <c r="K72" i="8"/>
  <c r="K45" i="8"/>
  <c r="K37" i="8"/>
  <c r="K60" i="8"/>
  <c r="K81" i="8"/>
  <c r="K53" i="8"/>
  <c r="K91" i="8"/>
  <c r="K32" i="8"/>
  <c r="K38" i="8"/>
  <c r="K57" i="8"/>
  <c r="K44" i="8"/>
  <c r="K50" i="8"/>
  <c r="K86" i="8"/>
  <c r="K29" i="8"/>
  <c r="K76" i="8"/>
  <c r="K68" i="8"/>
  <c r="K21" i="8"/>
  <c r="K100" i="8"/>
  <c r="K61" i="8"/>
  <c r="K90" i="8"/>
  <c r="H4" i="8"/>
  <c r="I4" i="8" s="1"/>
  <c r="K51" i="8"/>
  <c r="K87" i="8"/>
  <c r="K92" i="8"/>
  <c r="K23" i="8"/>
  <c r="K49" i="8"/>
  <c r="K48" i="8"/>
  <c r="K41" i="8"/>
  <c r="K93" i="8"/>
  <c r="K75" i="8"/>
  <c r="K64" i="8"/>
  <c r="K22" i="8"/>
  <c r="K85" i="8"/>
  <c r="K36" i="8"/>
  <c r="K95" i="8"/>
  <c r="K65" i="8"/>
  <c r="K73" i="8"/>
  <c r="K104" i="8"/>
  <c r="K39" i="8"/>
  <c r="K71" i="8"/>
  <c r="K30" i="8"/>
  <c r="K26" i="8"/>
  <c r="K27" i="8"/>
  <c r="K80" i="8"/>
  <c r="K47" i="8"/>
  <c r="K88" i="8"/>
  <c r="K42" i="8"/>
  <c r="K103" i="8"/>
  <c r="H5" i="8"/>
  <c r="I5" i="8" s="1"/>
  <c r="K102" i="8"/>
  <c r="K31" i="8"/>
  <c r="K97" i="8"/>
  <c r="K67" i="8"/>
  <c r="K59" i="8"/>
  <c r="K89" i="8"/>
  <c r="K46" i="8"/>
  <c r="K98" i="8"/>
  <c r="K99" i="8"/>
  <c r="K69" i="8"/>
  <c r="K34" i="8"/>
  <c r="K20" i="8"/>
  <c r="I20" i="2"/>
  <c r="K19" i="8"/>
  <c r="I19" i="2"/>
  <c r="I18" i="2"/>
  <c r="K18" i="8"/>
  <c r="K17" i="8"/>
  <c r="I17" i="2"/>
  <c r="I16" i="2"/>
  <c r="K16" i="8"/>
  <c r="H7" i="8"/>
  <c r="I7" i="8" s="1"/>
  <c r="H11" i="8"/>
  <c r="I11" i="8" s="1"/>
  <c r="H15" i="8"/>
  <c r="I15" i="8" s="1"/>
  <c r="H6" i="8"/>
  <c r="I6" i="8" s="1"/>
  <c r="H13" i="8"/>
  <c r="I13" i="8" s="1"/>
  <c r="H8" i="8"/>
  <c r="I8" i="8" s="1"/>
  <c r="H12" i="8"/>
  <c r="I12" i="8" s="1"/>
  <c r="H9" i="8"/>
  <c r="I9" i="8" s="1"/>
  <c r="H14" i="8"/>
  <c r="I14" i="8" s="1"/>
  <c r="H10" i="8"/>
  <c r="I10" i="8" s="1"/>
  <c r="K11" i="8" l="1"/>
  <c r="I11" i="2"/>
  <c r="K7" i="8"/>
  <c r="I7" i="2"/>
  <c r="K2" i="8"/>
  <c r="I2" i="2"/>
  <c r="K14" i="8"/>
  <c r="I14" i="2"/>
  <c r="K5" i="8"/>
  <c r="I5" i="2"/>
  <c r="K8" i="8"/>
  <c r="I8" i="2"/>
  <c r="K13" i="8"/>
  <c r="I13" i="2"/>
  <c r="K3" i="8"/>
  <c r="I3" i="2"/>
  <c r="I9" i="2"/>
  <c r="K9" i="8"/>
  <c r="K10" i="8"/>
  <c r="I10" i="2"/>
  <c r="K12" i="8"/>
  <c r="I12" i="2"/>
  <c r="I6" i="2"/>
  <c r="K6" i="8"/>
  <c r="K4" i="8"/>
  <c r="I4" i="2"/>
  <c r="K15" i="8"/>
  <c r="I15" i="2"/>
  <c r="N7" i="2" l="1"/>
  <c r="N3" i="2"/>
  <c r="N9" i="2"/>
  <c r="N5" i="2"/>
  <c r="N4" i="2"/>
  <c r="N8" i="2"/>
  <c r="N2" i="2"/>
  <c r="N6" i="2"/>
  <c r="N11" i="2" l="1"/>
  <c r="O3" i="2" l="1"/>
  <c r="O5" i="2"/>
  <c r="O2" i="2"/>
  <c r="O4" i="2"/>
  <c r="O9" i="2"/>
  <c r="O8" i="2"/>
  <c r="O7" i="2"/>
  <c r="O6" i="2"/>
  <c r="O11" i="2" l="1"/>
</calcChain>
</file>

<file path=xl/sharedStrings.xml><?xml version="1.0" encoding="utf-8"?>
<sst xmlns="http://schemas.openxmlformats.org/spreadsheetml/2006/main" count="203" uniqueCount="77">
  <si>
    <t>Prénom</t>
  </si>
  <si>
    <t>Classe</t>
  </si>
  <si>
    <t>Niveau global</t>
  </si>
  <si>
    <t>A1 non atteint</t>
  </si>
  <si>
    <t>A1+</t>
  </si>
  <si>
    <t>A2+</t>
  </si>
  <si>
    <t>B1+</t>
  </si>
  <si>
    <t>A1</t>
  </si>
  <si>
    <t>A2</t>
  </si>
  <si>
    <t>B1</t>
  </si>
  <si>
    <t>Non inscrit</t>
  </si>
  <si>
    <t>Au-delà du B1</t>
  </si>
  <si>
    <t>NOM</t>
  </si>
  <si>
    <t>Niveau CE</t>
  </si>
  <si>
    <t>Niveau CO</t>
  </si>
  <si>
    <t>Niveau GL</t>
  </si>
  <si>
    <t>Non terminé</t>
  </si>
  <si>
    <t>Etablissement</t>
  </si>
  <si>
    <t>APPROFONDISSEMENT</t>
  </si>
  <si>
    <t>PROFIL</t>
  </si>
  <si>
    <t>CE≥A2</t>
  </si>
  <si>
    <t>Profil A</t>
  </si>
  <si>
    <t>Profil B</t>
  </si>
  <si>
    <t>Profil C</t>
  </si>
  <si>
    <t>Profil D</t>
  </si>
  <si>
    <t>Profil E</t>
  </si>
  <si>
    <t>Profil F</t>
  </si>
  <si>
    <t>Profil G</t>
  </si>
  <si>
    <t>Profil H</t>
  </si>
  <si>
    <t xml:space="preserve">L'élève n'a pas de difficultés dans les compétences ciblées. </t>
  </si>
  <si>
    <t>PROFILS</t>
  </si>
  <si>
    <t>HYPOTHESES</t>
  </si>
  <si>
    <t xml:space="preserve">L'élève est plutôt à l'aise pour comprendre globalement un document écrit, mais il n'est pas en mesure de transférer les compétences acquises pour décoder un document sonore. </t>
  </si>
  <si>
    <t>La pauvreté lexicale peut expliquer les difficultés de compréhension.</t>
  </si>
  <si>
    <t>/</t>
  </si>
  <si>
    <t xml:space="preserve">compréhension de l'oral </t>
  </si>
  <si>
    <t xml:space="preserve"> compréhension de l'écrit / compréhension de l'oral /grammaire et lexique</t>
  </si>
  <si>
    <t xml:space="preserve"> compréhension de l'écrit</t>
  </si>
  <si>
    <t xml:space="preserve"> compréhension de l'écrit / compréhension de l'oral </t>
  </si>
  <si>
    <t>grammaire et lexique</t>
  </si>
  <si>
    <t>compréhension de l'oral / grammaire et lexique</t>
  </si>
  <si>
    <t xml:space="preserve"> compréhension de l'écrit / grammaire et lexique</t>
  </si>
  <si>
    <t xml:space="preserve"> compréhension de l'écrit / compréhension de l'oral / grammaire et lexique</t>
  </si>
  <si>
    <t>Malgré les difficultés en langue, l'élève n'a apparemment pas de difficultés à comprendre globlement un document écrit ou sonore. Le manque de solidité de la langue peut cependant, à terme, nuire à la compréhension.</t>
  </si>
  <si>
    <t xml:space="preserve">L'élève est plutôt à l'aise pour comprendre globalement un document sonore, mais il n'est pas en mesure de transférer les compétences acquises pour décoder un document écrit. </t>
  </si>
  <si>
    <t xml:space="preserve">La fragilité de la langue impacte la capacité de l'élève à comprendre ce qu'il lit. Il a néanmoins développer des stratégies pour comprendre un document sonore. </t>
  </si>
  <si>
    <t xml:space="preserve">La fragilité de la langue impacte la capacité de l'élève à comprendre ce qu'il entend. Il a néanmoins développer des stratégies pour comprendre un document écrit. </t>
  </si>
  <si>
    <t>REMÉDIATION</t>
  </si>
  <si>
    <t>Les compétences linguistiques ciblées sont acquises, mais l'élève a des difficultés à mobiliser des stratégies pour comprendre un document écrit et sonore.</t>
  </si>
  <si>
    <t>Compréhension de l'écrit</t>
  </si>
  <si>
    <t>Compréhension de l'oral</t>
  </si>
  <si>
    <t>Grammaire et lexique</t>
  </si>
  <si>
    <t>≥A2</t>
  </si>
  <si>
    <t>&lt;A2</t>
  </si>
  <si>
    <t>Id ELEVE</t>
  </si>
  <si>
    <t>id ELEVE</t>
  </si>
  <si>
    <t xml:space="preserve">PRENOM </t>
  </si>
  <si>
    <t>CLASSE</t>
  </si>
  <si>
    <t>indice profil</t>
  </si>
  <si>
    <t>lettre profil</t>
  </si>
  <si>
    <t>Répartition des profils</t>
  </si>
  <si>
    <t>Pourcentage</t>
  </si>
  <si>
    <t>Total</t>
  </si>
  <si>
    <t>Nombre d'élèves</t>
  </si>
  <si>
    <t>élève non inscrit</t>
  </si>
  <si>
    <t>Bilan</t>
  </si>
  <si>
    <t>classes</t>
  </si>
  <si>
    <t>Nombre d'élèves inscrits</t>
  </si>
  <si>
    <t>3°2 GR1</t>
  </si>
  <si>
    <t>3°1</t>
  </si>
  <si>
    <t>3°5 GR1</t>
  </si>
  <si>
    <t>3°3 GR1</t>
  </si>
  <si>
    <t>3°3 GR2</t>
  </si>
  <si>
    <t>3°4 GR1</t>
  </si>
  <si>
    <t>3°2 GR2</t>
  </si>
  <si>
    <t>3°5 GR2</t>
  </si>
  <si>
    <t>3°4 GR2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</si>
</sst>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0"/>
      <color rgb="FF2C4A85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11"/>
      <name val="Arial"/>
      <family val="2"/>
    </font>
    <font>
      <b/>
      <sz val="10"/>
      <color indexed="14"/>
      <name val="Arial"/>
      <family val="2"/>
    </font>
    <font>
      <sz val="10"/>
      <color rgb="FF2C4A85"/>
      <name val="Arial"/>
      <family val="2"/>
    </font>
    <font>
      <sz val="10"/>
      <color rgb="FF00206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ED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0FB0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Protection="1">
      <protection locked="0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6" fillId="0" borderId="4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4" fillId="0" borderId="2" xfId="0" applyFont="1" applyBorder="1" applyAlignment="1" applyProtection="1">
      <alignment horizontal="center" textRotation="90"/>
      <protection locked="0"/>
    </xf>
    <xf numFmtId="0" fontId="1" fillId="0" borderId="2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12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 textRotation="90"/>
      <protection locked="0"/>
    </xf>
    <xf numFmtId="164" fontId="0" fillId="0" borderId="2" xfId="0" applyNumberFormat="1" applyBorder="1" applyProtection="1">
      <protection locked="0"/>
    </xf>
    <xf numFmtId="0" fontId="14" fillId="13" borderId="7" xfId="0" applyFont="1" applyFill="1" applyBorder="1" applyAlignment="1" applyProtection="1">
      <alignment horizontal="center" textRotation="90"/>
      <protection locked="0"/>
    </xf>
    <xf numFmtId="0" fontId="0" fillId="13" borderId="2" xfId="0" applyFill="1" applyBorder="1" applyProtection="1">
      <protection locked="0"/>
    </xf>
    <xf numFmtId="164" fontId="0" fillId="13" borderId="2" xfId="0" applyNumberFormat="1" applyFill="1" applyBorder="1" applyProtection="1">
      <protection locked="0"/>
    </xf>
    <xf numFmtId="0" fontId="1" fillId="13" borderId="2" xfId="0" applyFont="1" applyFill="1" applyBorder="1" applyProtection="1">
      <protection locked="0"/>
    </xf>
    <xf numFmtId="0" fontId="13" fillId="14" borderId="2" xfId="0" applyFont="1" applyFill="1" applyBorder="1" applyAlignment="1" applyProtection="1">
      <alignment horizontal="center" vertical="center" textRotation="90"/>
      <protection locked="0"/>
    </xf>
    <xf numFmtId="0" fontId="1" fillId="14" borderId="2" xfId="0" applyFont="1" applyFill="1" applyBorder="1" applyProtection="1">
      <protection locked="0"/>
    </xf>
    <xf numFmtId="10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Protection="1">
      <protection locked="0"/>
    </xf>
    <xf numFmtId="0" fontId="14" fillId="0" borderId="2" xfId="0" applyFont="1" applyBorder="1" applyAlignment="1" applyProtection="1">
      <alignment horizontal="center" vertical="center" textRotation="90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7" fillId="0" borderId="1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20" fillId="13" borderId="2" xfId="0" applyFont="1" applyFill="1" applyBorder="1" applyProtection="1">
      <protection locked="0"/>
    </xf>
    <xf numFmtId="164" fontId="13" fillId="14" borderId="2" xfId="0" applyNumberFormat="1" applyFont="1" applyFill="1" applyBorder="1" applyProtection="1">
      <protection locked="0"/>
    </xf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62ED2B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rgb="FFFF99CC"/>
        </patternFill>
      </fill>
    </dxf>
    <dxf>
      <fill>
        <patternFill>
          <bgColor rgb="FF00BAE6"/>
        </patternFill>
      </fill>
    </dxf>
    <dxf>
      <fill>
        <patternFill>
          <bgColor rgb="FF00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C4A85"/>
      <rgbColor rgb="00E7E7E7"/>
      <rgbColor rgb="00B3B3B3"/>
      <rgbColor rgb="003DAAB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2ED2B"/>
      <color rgb="FF009900"/>
      <color rgb="FF00BAE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5"/>
  <sheetViews>
    <sheetView tabSelected="1" zoomScale="80" zoomScaleNormal="80" workbookViewId="0">
      <selection activeCell="A24" sqref="A24"/>
    </sheetView>
  </sheetViews>
  <sheetFormatPr baseColWidth="10" defaultRowHeight="13" x14ac:dyDescent="0.15"/>
  <cols>
    <col min="2" max="2" width="17.6640625" customWidth="1"/>
    <col min="3" max="3" width="16.5" customWidth="1"/>
    <col min="4" max="4" width="13.1640625" customWidth="1"/>
    <col min="5" max="5" width="15.6640625" customWidth="1"/>
    <col min="6" max="6" width="15.1640625" customWidth="1"/>
    <col min="7" max="7" width="14.5" customWidth="1"/>
    <col min="8" max="8" width="17.6640625" customWidth="1"/>
    <col min="9" max="9" width="13.1640625" style="80" customWidth="1"/>
    <col min="13" max="13" width="35" customWidth="1"/>
    <col min="14" max="14" width="22.6640625" customWidth="1"/>
    <col min="15" max="15" width="12.33203125" customWidth="1"/>
  </cols>
  <sheetData>
    <row r="1" spans="1:15" ht="54" customHeight="1" x14ac:dyDescent="0.15">
      <c r="A1" t="s">
        <v>54</v>
      </c>
      <c r="B1" s="81" t="s">
        <v>12</v>
      </c>
      <c r="C1" s="81" t="s">
        <v>0</v>
      </c>
      <c r="D1" s="81" t="s">
        <v>1</v>
      </c>
      <c r="E1" s="81" t="s">
        <v>13</v>
      </c>
      <c r="F1" s="81" t="s">
        <v>14</v>
      </c>
      <c r="G1" s="82" t="s">
        <v>15</v>
      </c>
      <c r="H1" s="81" t="s">
        <v>2</v>
      </c>
      <c r="I1" s="78" t="s">
        <v>19</v>
      </c>
      <c r="J1" s="1"/>
      <c r="M1" s="65" t="s">
        <v>60</v>
      </c>
      <c r="N1" s="83" t="s">
        <v>67</v>
      </c>
      <c r="O1" s="84" t="s">
        <v>61</v>
      </c>
    </row>
    <row r="2" spans="1:15" x14ac:dyDescent="0.15">
      <c r="A2" t="str">
        <f>CONCATENATE(LEFT(B2,4),LEFT(C2,4),D2)</f>
        <v/>
      </c>
      <c r="B2" s="85"/>
      <c r="C2" s="85"/>
      <c r="D2" s="85"/>
      <c r="E2" s="76"/>
      <c r="F2" s="76"/>
      <c r="G2" s="76"/>
      <c r="H2" s="77"/>
      <c r="I2" s="79">
        <f>IF(VLOOKUP($A2,Calcul!$A$2:$J$250,10,0)="Non inscrit","Non inscrit",VLOOKUP($A2,Calcul!$A$2:$J$250,9,0))</f>
        <v>0</v>
      </c>
      <c r="M2" s="66" t="s">
        <v>21</v>
      </c>
      <c r="N2" s="41">
        <f>COUNTIFS($I$2:$I$500,M2)</f>
        <v>0</v>
      </c>
      <c r="O2" s="57" t="e">
        <f>N2/$N$11</f>
        <v>#DIV/0!</v>
      </c>
    </row>
    <row r="3" spans="1:15" x14ac:dyDescent="0.15">
      <c r="A3" t="str">
        <f t="shared" ref="A3:A66" si="0">CONCATENATE(LEFT(B3,4),LEFT(C3,4),D3)</f>
        <v/>
      </c>
      <c r="B3" s="85"/>
      <c r="C3" s="85"/>
      <c r="D3" s="85"/>
      <c r="E3" s="76"/>
      <c r="F3" s="76"/>
      <c r="G3" s="76"/>
      <c r="H3" s="77"/>
      <c r="I3" s="79">
        <f>IF(VLOOKUP($A3,Calcul!$A$2:$J$250,10,0)="Non inscrit","Non inscrit",VLOOKUP($A3,Calcul!$A$2:$J$250,9,0))</f>
        <v>0</v>
      </c>
      <c r="M3" s="67" t="s">
        <v>22</v>
      </c>
      <c r="N3" s="41">
        <f t="shared" ref="N3:N9" si="1">COUNTIFS($I$2:$I$500,M3)</f>
        <v>0</v>
      </c>
      <c r="O3" s="57" t="e">
        <f t="shared" ref="O3:O9" si="2">N3/$N$11</f>
        <v>#DIV/0!</v>
      </c>
    </row>
    <row r="4" spans="1:15" x14ac:dyDescent="0.15">
      <c r="A4" t="str">
        <f t="shared" si="0"/>
        <v/>
      </c>
      <c r="B4" s="85"/>
      <c r="C4" s="85"/>
      <c r="D4" s="85"/>
      <c r="E4" s="76"/>
      <c r="F4" s="76"/>
      <c r="G4" s="76"/>
      <c r="H4" s="77"/>
      <c r="I4" s="79">
        <f>IF(VLOOKUP($A4,Calcul!$A$2:$J$250,10,0)="Non inscrit","Non inscrit",VLOOKUP($A4,Calcul!$A$2:$J$250,9,0))</f>
        <v>0</v>
      </c>
      <c r="M4" s="68" t="s">
        <v>23</v>
      </c>
      <c r="N4" s="41">
        <f t="shared" si="1"/>
        <v>0</v>
      </c>
      <c r="O4" s="57" t="e">
        <f t="shared" si="2"/>
        <v>#DIV/0!</v>
      </c>
    </row>
    <row r="5" spans="1:15" x14ac:dyDescent="0.15">
      <c r="A5" t="str">
        <f t="shared" si="0"/>
        <v/>
      </c>
      <c r="B5" s="85"/>
      <c r="C5" s="85"/>
      <c r="D5" s="85"/>
      <c r="E5" s="76"/>
      <c r="F5" s="76"/>
      <c r="G5" s="76"/>
      <c r="H5" s="77"/>
      <c r="I5" s="79">
        <f>IF(VLOOKUP($A5,Calcul!$A$2:$J$250,10,0)="Non inscrit","Non inscrit",VLOOKUP($A5,Calcul!$A$2:$J$250,9,0))</f>
        <v>0</v>
      </c>
      <c r="M5" s="69" t="s">
        <v>24</v>
      </c>
      <c r="N5" s="41">
        <f t="shared" si="1"/>
        <v>0</v>
      </c>
      <c r="O5" s="57" t="e">
        <f t="shared" si="2"/>
        <v>#DIV/0!</v>
      </c>
    </row>
    <row r="6" spans="1:15" x14ac:dyDescent="0.15">
      <c r="A6" t="str">
        <f t="shared" si="0"/>
        <v/>
      </c>
      <c r="B6" s="85"/>
      <c r="C6" s="85"/>
      <c r="D6" s="85"/>
      <c r="E6" s="76"/>
      <c r="F6" s="76"/>
      <c r="G6" s="76"/>
      <c r="H6" s="77"/>
      <c r="I6" s="79">
        <f>IF(VLOOKUP($A6,Calcul!$A$2:$J$250,10,0)="Non inscrit","Non inscrit",VLOOKUP($A6,Calcul!$A$2:$J$250,9,0))</f>
        <v>0</v>
      </c>
      <c r="M6" s="70" t="s">
        <v>25</v>
      </c>
      <c r="N6" s="41">
        <f t="shared" si="1"/>
        <v>0</v>
      </c>
      <c r="O6" s="57" t="e">
        <f t="shared" si="2"/>
        <v>#DIV/0!</v>
      </c>
    </row>
    <row r="7" spans="1:15" x14ac:dyDescent="0.15">
      <c r="A7" t="str">
        <f t="shared" si="0"/>
        <v/>
      </c>
      <c r="B7" s="85"/>
      <c r="C7" s="85"/>
      <c r="D7" s="85"/>
      <c r="E7" s="76"/>
      <c r="F7" s="76"/>
      <c r="G7" s="76"/>
      <c r="H7" s="77"/>
      <c r="I7" s="79">
        <f>IF(VLOOKUP($A7,Calcul!$A$2:$J$250,10,0)="Non inscrit","Non inscrit",VLOOKUP($A7,Calcul!$A$2:$J$250,9,0))</f>
        <v>0</v>
      </c>
      <c r="M7" s="71" t="s">
        <v>26</v>
      </c>
      <c r="N7" s="41">
        <f t="shared" si="1"/>
        <v>0</v>
      </c>
      <c r="O7" s="57" t="e">
        <f t="shared" si="2"/>
        <v>#DIV/0!</v>
      </c>
    </row>
    <row r="8" spans="1:15" ht="13" customHeight="1" x14ac:dyDescent="0.15">
      <c r="A8" t="str">
        <f t="shared" si="0"/>
        <v/>
      </c>
      <c r="B8" s="85"/>
      <c r="C8" s="85"/>
      <c r="D8" s="85"/>
      <c r="E8" s="76"/>
      <c r="F8" s="76"/>
      <c r="G8" s="76"/>
      <c r="H8" s="77"/>
      <c r="I8" s="79">
        <f>IF(VLOOKUP($A8,Calcul!$A$2:$J$250,10,0)="Non inscrit","Non inscrit",VLOOKUP($A8,Calcul!$A$2:$J$250,9,0))</f>
        <v>0</v>
      </c>
      <c r="M8" s="72" t="s">
        <v>27</v>
      </c>
      <c r="N8" s="41">
        <f t="shared" si="1"/>
        <v>0</v>
      </c>
      <c r="O8" s="57" t="e">
        <f t="shared" si="2"/>
        <v>#DIV/0!</v>
      </c>
    </row>
    <row r="9" spans="1:15" x14ac:dyDescent="0.15">
      <c r="A9" t="str">
        <f t="shared" si="0"/>
        <v/>
      </c>
      <c r="B9" s="85"/>
      <c r="C9" s="85"/>
      <c r="D9" s="85"/>
      <c r="E9" s="76"/>
      <c r="F9" s="76"/>
      <c r="G9" s="76"/>
      <c r="H9" s="77"/>
      <c r="I9" s="79">
        <f>IF(VLOOKUP($A9,Calcul!$A$2:$J$250,10,0)="Non inscrit","Non inscrit",VLOOKUP($A9,Calcul!$A$2:$J$250,9,0))</f>
        <v>0</v>
      </c>
      <c r="M9" s="73" t="s">
        <v>28</v>
      </c>
      <c r="N9" s="41">
        <f t="shared" si="1"/>
        <v>0</v>
      </c>
      <c r="O9" s="57" t="e">
        <f t="shared" si="2"/>
        <v>#DIV/0!</v>
      </c>
    </row>
    <row r="10" spans="1:15" x14ac:dyDescent="0.15">
      <c r="A10" t="str">
        <f t="shared" si="0"/>
        <v/>
      </c>
      <c r="B10" s="85"/>
      <c r="C10" s="85"/>
      <c r="D10" s="85"/>
      <c r="E10" s="76"/>
      <c r="F10" s="76"/>
      <c r="G10" s="76"/>
      <c r="H10" s="77"/>
      <c r="I10" s="79">
        <f>IF(VLOOKUP($A10,Calcul!$A$2:$J$250,10,0)="Non inscrit","Non inscrit",VLOOKUP($A10,Calcul!$A$2:$J$250,9,0))</f>
        <v>0</v>
      </c>
    </row>
    <row r="11" spans="1:15" x14ac:dyDescent="0.15">
      <c r="A11" t="str">
        <f t="shared" si="0"/>
        <v/>
      </c>
      <c r="B11" s="85"/>
      <c r="C11" s="85"/>
      <c r="D11" s="85"/>
      <c r="E11" s="76"/>
      <c r="F11" s="76"/>
      <c r="G11" s="76"/>
      <c r="H11" s="77"/>
      <c r="I11" s="79">
        <f>IF(VLOOKUP($A11,Calcul!$A$2:$J$250,10,0)="Non inscrit","Non inscrit",VLOOKUP($A11,Calcul!$A$2:$J$250,9,0))</f>
        <v>0</v>
      </c>
      <c r="M11" s="43" t="s">
        <v>62</v>
      </c>
      <c r="N11" s="41">
        <f>SUM(N2:N9)</f>
        <v>0</v>
      </c>
      <c r="O11" s="64" t="e">
        <f>SUM(O2:O9)</f>
        <v>#DIV/0!</v>
      </c>
    </row>
    <row r="12" spans="1:15" x14ac:dyDescent="0.15">
      <c r="A12" t="str">
        <f t="shared" si="0"/>
        <v/>
      </c>
      <c r="B12" s="85"/>
      <c r="C12" s="85"/>
      <c r="D12" s="85"/>
      <c r="E12" s="76"/>
      <c r="F12" s="76"/>
      <c r="G12" s="76"/>
      <c r="H12" s="77"/>
      <c r="I12" s="79">
        <f>IF(VLOOKUP($A12,Calcul!$A$2:$J$250,10,0)="Non inscrit","Non inscrit",VLOOKUP($A12,Calcul!$A$2:$J$250,9,0))</f>
        <v>0</v>
      </c>
    </row>
    <row r="13" spans="1:15" x14ac:dyDescent="0.15">
      <c r="A13" t="str">
        <f t="shared" si="0"/>
        <v/>
      </c>
      <c r="B13" s="85"/>
      <c r="C13" s="85"/>
      <c r="D13" s="85"/>
      <c r="E13" s="76"/>
      <c r="F13" s="76"/>
      <c r="G13" s="76"/>
      <c r="H13" s="77"/>
      <c r="I13" s="79">
        <f>IF(VLOOKUP($A13,Calcul!$A$2:$J$250,10,0)="Non inscrit","Non inscrit",VLOOKUP($A13,Calcul!$A$2:$J$250,9,0))</f>
        <v>0</v>
      </c>
    </row>
    <row r="14" spans="1:15" x14ac:dyDescent="0.15">
      <c r="A14" t="str">
        <f t="shared" si="0"/>
        <v/>
      </c>
      <c r="B14" s="85"/>
      <c r="C14" s="85"/>
      <c r="D14" s="85"/>
      <c r="E14" s="76"/>
      <c r="F14" s="76"/>
      <c r="G14" s="76"/>
      <c r="H14" s="77"/>
      <c r="I14" s="79">
        <f>IF(VLOOKUP($A14,Calcul!$A$2:$J$250,10,0)="Non inscrit","Non inscrit",VLOOKUP($A14,Calcul!$A$2:$J$250,9,0))</f>
        <v>0</v>
      </c>
    </row>
    <row r="15" spans="1:15" x14ac:dyDescent="0.15">
      <c r="A15" t="str">
        <f t="shared" si="0"/>
        <v/>
      </c>
      <c r="B15" s="85"/>
      <c r="C15" s="85"/>
      <c r="D15" s="85"/>
      <c r="E15" s="76"/>
      <c r="F15" s="76"/>
      <c r="G15" s="76"/>
      <c r="H15" s="77"/>
      <c r="I15" s="79">
        <f>IF(VLOOKUP($A15,Calcul!$A$2:$J$250,10,0)="Non inscrit","Non inscrit",VLOOKUP($A15,Calcul!$A$2:$J$250,9,0))</f>
        <v>0</v>
      </c>
    </row>
    <row r="16" spans="1:15" ht="11" customHeight="1" x14ac:dyDescent="0.15">
      <c r="A16" t="str">
        <f t="shared" si="0"/>
        <v/>
      </c>
      <c r="B16" s="85"/>
      <c r="C16" s="85"/>
      <c r="D16" s="85"/>
      <c r="E16" s="76"/>
      <c r="F16" s="76"/>
      <c r="G16" s="76"/>
      <c r="H16" s="77"/>
      <c r="I16" s="79">
        <f>IF(VLOOKUP($A16,Calcul!$A$2:$J$250,10,0)="Non inscrit","Non inscrit",VLOOKUP($A16,Calcul!$A$2:$J$250,9,0))</f>
        <v>0</v>
      </c>
    </row>
    <row r="17" spans="1:9" x14ac:dyDescent="0.15">
      <c r="A17" t="str">
        <f t="shared" si="0"/>
        <v/>
      </c>
      <c r="B17" s="85"/>
      <c r="C17" s="85"/>
      <c r="D17" s="85"/>
      <c r="E17" s="76"/>
      <c r="F17" s="76"/>
      <c r="G17" s="76"/>
      <c r="H17" s="77"/>
      <c r="I17" s="79">
        <f>IF(VLOOKUP($A17,Calcul!$A$2:$J$250,10,0)="Non inscrit","Non inscrit",VLOOKUP($A17,Calcul!$A$2:$J$250,9,0))</f>
        <v>0</v>
      </c>
    </row>
    <row r="18" spans="1:9" x14ac:dyDescent="0.15">
      <c r="A18" t="str">
        <f t="shared" si="0"/>
        <v/>
      </c>
      <c r="B18" s="85"/>
      <c r="C18" s="85"/>
      <c r="D18" s="85"/>
      <c r="E18" s="76"/>
      <c r="F18" s="76"/>
      <c r="G18" s="76"/>
      <c r="H18" s="77"/>
      <c r="I18" s="79">
        <f>IF(VLOOKUP($A18,Calcul!$A$2:$J$250,10,0)="Non inscrit","Non inscrit",VLOOKUP($A18,Calcul!$A$2:$J$250,9,0))</f>
        <v>0</v>
      </c>
    </row>
    <row r="19" spans="1:9" x14ac:dyDescent="0.15">
      <c r="A19" t="str">
        <f t="shared" si="0"/>
        <v/>
      </c>
      <c r="B19" s="85"/>
      <c r="C19" s="85"/>
      <c r="D19" s="85"/>
      <c r="E19" s="76"/>
      <c r="F19" s="76"/>
      <c r="G19" s="76"/>
      <c r="H19" s="77"/>
      <c r="I19" s="79">
        <f>IF(VLOOKUP($A19,Calcul!$A$2:$J$250,10,0)="Non inscrit","Non inscrit",VLOOKUP($A19,Calcul!$A$2:$J$250,9,0))</f>
        <v>0</v>
      </c>
    </row>
    <row r="20" spans="1:9" x14ac:dyDescent="0.15">
      <c r="A20" t="str">
        <f t="shared" si="0"/>
        <v/>
      </c>
      <c r="B20" s="85"/>
      <c r="C20" s="85"/>
      <c r="D20" s="85"/>
      <c r="E20" s="76"/>
      <c r="F20" s="76"/>
      <c r="G20" s="76"/>
      <c r="H20" s="77"/>
      <c r="I20" s="79">
        <f>IF(VLOOKUP($A20,Calcul!$A$2:$J$250,10,0)="Non inscrit","Non inscrit",VLOOKUP($A20,Calcul!$A$2:$J$250,9,0))</f>
        <v>0</v>
      </c>
    </row>
    <row r="21" spans="1:9" x14ac:dyDescent="0.15">
      <c r="A21" t="str">
        <f t="shared" si="0"/>
        <v/>
      </c>
      <c r="B21" s="85"/>
      <c r="C21" s="85"/>
      <c r="D21" s="85"/>
      <c r="E21" s="76"/>
      <c r="F21" s="76"/>
      <c r="G21" s="76"/>
      <c r="H21" s="77"/>
      <c r="I21" s="79">
        <f>IF(VLOOKUP($A21,Calcul!$A$2:$J$250,10,0)="Non inscrit","Non inscrit",VLOOKUP($A21,Calcul!$A$2:$J$250,9,0))</f>
        <v>0</v>
      </c>
    </row>
    <row r="22" spans="1:9" x14ac:dyDescent="0.15">
      <c r="A22" t="str">
        <f t="shared" si="0"/>
        <v/>
      </c>
      <c r="B22" s="85"/>
      <c r="C22" s="85"/>
      <c r="D22" s="85"/>
      <c r="E22" s="76"/>
      <c r="F22" s="76"/>
      <c r="G22" s="76"/>
      <c r="H22" s="77"/>
      <c r="I22" s="79">
        <f>IF(VLOOKUP($A22,Calcul!$A$2:$J$250,10,0)="Non inscrit","Non inscrit",VLOOKUP($A22,Calcul!$A$2:$J$250,9,0))</f>
        <v>0</v>
      </c>
    </row>
    <row r="23" spans="1:9" x14ac:dyDescent="0.15">
      <c r="A23" t="str">
        <f t="shared" si="0"/>
        <v/>
      </c>
      <c r="B23" s="85"/>
      <c r="C23" s="85"/>
      <c r="D23" s="85"/>
      <c r="E23" s="76"/>
      <c r="F23" s="76"/>
      <c r="G23" s="76"/>
      <c r="H23" s="77"/>
      <c r="I23" s="79">
        <f>IF(VLOOKUP($A23,Calcul!$A$2:$J$250,10,0)="Non inscrit","Non inscrit",VLOOKUP($A23,Calcul!$A$2:$J$250,9,0))</f>
        <v>0</v>
      </c>
    </row>
    <row r="24" spans="1:9" x14ac:dyDescent="0.15">
      <c r="A24" t="str">
        <f t="shared" si="0"/>
        <v/>
      </c>
      <c r="B24" s="85"/>
      <c r="C24" s="85"/>
      <c r="D24" s="85"/>
      <c r="E24" s="76"/>
      <c r="F24" s="76"/>
      <c r="G24" s="76"/>
      <c r="H24" s="77"/>
      <c r="I24" s="79">
        <f>IF(VLOOKUP($A24,Calcul!$A$2:$J$250,10,0)="Non inscrit","Non inscrit",VLOOKUP($A24,Calcul!$A$2:$J$250,9,0))</f>
        <v>0</v>
      </c>
    </row>
    <row r="25" spans="1:9" x14ac:dyDescent="0.15">
      <c r="A25" t="str">
        <f t="shared" si="0"/>
        <v/>
      </c>
      <c r="B25" s="85"/>
      <c r="C25" s="85"/>
      <c r="D25" s="85"/>
      <c r="E25" s="76"/>
      <c r="F25" s="76"/>
      <c r="G25" s="76"/>
      <c r="H25" s="77"/>
      <c r="I25" s="79">
        <f>IF(VLOOKUP($A25,Calcul!$A$2:$J$250,10,0)="Non inscrit","Non inscrit",VLOOKUP($A25,Calcul!$A$2:$J$250,9,0))</f>
        <v>0</v>
      </c>
    </row>
    <row r="26" spans="1:9" x14ac:dyDescent="0.15">
      <c r="A26" t="str">
        <f t="shared" si="0"/>
        <v/>
      </c>
      <c r="B26" s="85"/>
      <c r="C26" s="85"/>
      <c r="D26" s="85"/>
      <c r="E26" s="76"/>
      <c r="F26" s="76"/>
      <c r="G26" s="76"/>
      <c r="H26" s="77"/>
      <c r="I26" s="79">
        <f>IF(VLOOKUP($A26,Calcul!$A$2:$J$250,10,0)="Non inscrit","Non inscrit",VLOOKUP($A26,Calcul!$A$2:$J$250,9,0))</f>
        <v>0</v>
      </c>
    </row>
    <row r="27" spans="1:9" x14ac:dyDescent="0.15">
      <c r="A27" t="str">
        <f t="shared" si="0"/>
        <v/>
      </c>
      <c r="B27" s="85"/>
      <c r="C27" s="85"/>
      <c r="D27" s="85"/>
      <c r="E27" s="76"/>
      <c r="F27" s="76"/>
      <c r="G27" s="76"/>
      <c r="H27" s="77"/>
      <c r="I27" s="79">
        <f>IF(VLOOKUP($A27,Calcul!$A$2:$J$250,10,0)="Non inscrit","Non inscrit",VLOOKUP($A27,Calcul!$A$2:$J$250,9,0))</f>
        <v>0</v>
      </c>
    </row>
    <row r="28" spans="1:9" x14ac:dyDescent="0.15">
      <c r="A28" t="str">
        <f t="shared" si="0"/>
        <v/>
      </c>
      <c r="B28" s="85"/>
      <c r="C28" s="85"/>
      <c r="D28" s="85"/>
      <c r="E28" s="76"/>
      <c r="F28" s="76"/>
      <c r="G28" s="76"/>
      <c r="H28" s="77"/>
      <c r="I28" s="79">
        <f>IF(VLOOKUP($A28,Calcul!$A$2:$J$250,10,0)="Non inscrit","Non inscrit",VLOOKUP($A28,Calcul!$A$2:$J$250,9,0))</f>
        <v>0</v>
      </c>
    </row>
    <row r="29" spans="1:9" x14ac:dyDescent="0.15">
      <c r="A29" t="str">
        <f t="shared" si="0"/>
        <v/>
      </c>
      <c r="B29" s="85"/>
      <c r="C29" s="85"/>
      <c r="D29" s="85"/>
      <c r="E29" s="76"/>
      <c r="F29" s="76"/>
      <c r="G29" s="76"/>
      <c r="H29" s="77"/>
      <c r="I29" s="79">
        <f>IF(VLOOKUP($A29,Calcul!$A$2:$J$250,10,0)="Non inscrit","Non inscrit",VLOOKUP($A29,Calcul!$A$2:$J$250,9,0))</f>
        <v>0</v>
      </c>
    </row>
    <row r="30" spans="1:9" x14ac:dyDescent="0.15">
      <c r="A30" t="str">
        <f t="shared" si="0"/>
        <v/>
      </c>
      <c r="B30" s="85"/>
      <c r="C30" s="85"/>
      <c r="D30" s="85"/>
      <c r="E30" s="76"/>
      <c r="F30" s="76"/>
      <c r="G30" s="76"/>
      <c r="H30" s="77"/>
      <c r="I30" s="79">
        <f>IF(VLOOKUP($A30,Calcul!$A$2:$J$250,10,0)="Non inscrit","Non inscrit",VLOOKUP($A30,Calcul!$A$2:$J$250,9,0))</f>
        <v>0</v>
      </c>
    </row>
    <row r="31" spans="1:9" x14ac:dyDescent="0.15">
      <c r="A31" t="str">
        <f t="shared" si="0"/>
        <v/>
      </c>
      <c r="B31" s="85"/>
      <c r="C31" s="85"/>
      <c r="D31" s="85"/>
      <c r="E31" s="76"/>
      <c r="F31" s="76"/>
      <c r="G31" s="76"/>
      <c r="H31" s="77"/>
      <c r="I31" s="79">
        <f>IF(VLOOKUP($A31,Calcul!$A$2:$J$250,10,0)="Non inscrit","Non inscrit",VLOOKUP($A31,Calcul!$A$2:$J$250,9,0))</f>
        <v>0</v>
      </c>
    </row>
    <row r="32" spans="1:9" x14ac:dyDescent="0.15">
      <c r="A32" t="str">
        <f t="shared" si="0"/>
        <v/>
      </c>
      <c r="B32" s="85"/>
      <c r="C32" s="85"/>
      <c r="D32" s="85"/>
      <c r="E32" s="76"/>
      <c r="F32" s="76"/>
      <c r="G32" s="76"/>
      <c r="H32" s="77"/>
      <c r="I32" s="79">
        <f>IF(VLOOKUP($A32,Calcul!$A$2:$J$250,10,0)="Non inscrit","Non inscrit",VLOOKUP($A32,Calcul!$A$2:$J$250,9,0))</f>
        <v>0</v>
      </c>
    </row>
    <row r="33" spans="1:9" x14ac:dyDescent="0.15">
      <c r="A33" t="str">
        <f t="shared" si="0"/>
        <v/>
      </c>
      <c r="B33" s="85"/>
      <c r="C33" s="85"/>
      <c r="D33" s="85"/>
      <c r="E33" s="76"/>
      <c r="F33" s="76"/>
      <c r="G33" s="76"/>
      <c r="H33" s="77"/>
      <c r="I33" s="79">
        <f>IF(VLOOKUP($A33,Calcul!$A$2:$J$250,10,0)="Non inscrit","Non inscrit",VLOOKUP($A33,Calcul!$A$2:$J$250,9,0))</f>
        <v>0</v>
      </c>
    </row>
    <row r="34" spans="1:9" x14ac:dyDescent="0.15">
      <c r="A34" t="str">
        <f t="shared" si="0"/>
        <v/>
      </c>
      <c r="B34" s="85"/>
      <c r="C34" s="85"/>
      <c r="D34" s="85"/>
      <c r="E34" s="76"/>
      <c r="F34" s="76"/>
      <c r="G34" s="76"/>
      <c r="H34" s="77"/>
      <c r="I34" s="79">
        <f>IF(VLOOKUP($A34,Calcul!$A$2:$J$250,10,0)="Non inscrit","Non inscrit",VLOOKUP($A34,Calcul!$A$2:$J$250,9,0))</f>
        <v>0</v>
      </c>
    </row>
    <row r="35" spans="1:9" x14ac:dyDescent="0.15">
      <c r="A35" t="str">
        <f t="shared" si="0"/>
        <v/>
      </c>
      <c r="B35" s="85"/>
      <c r="C35" s="85"/>
      <c r="D35" s="85"/>
      <c r="E35" s="76"/>
      <c r="F35" s="76"/>
      <c r="G35" s="76"/>
      <c r="H35" s="77"/>
      <c r="I35" s="79">
        <f>IF(VLOOKUP($A35,Calcul!$A$2:$J$250,10,0)="Non inscrit","Non inscrit",VLOOKUP($A35,Calcul!$A$2:$J$250,9,0))</f>
        <v>0</v>
      </c>
    </row>
    <row r="36" spans="1:9" x14ac:dyDescent="0.15">
      <c r="A36" t="str">
        <f t="shared" si="0"/>
        <v/>
      </c>
      <c r="B36" s="85"/>
      <c r="C36" s="85"/>
      <c r="D36" s="85"/>
      <c r="E36" s="76"/>
      <c r="F36" s="76"/>
      <c r="G36" s="76"/>
      <c r="H36" s="77"/>
      <c r="I36" s="79">
        <f>IF(VLOOKUP($A36,Calcul!$A$2:$J$250,10,0)="Non inscrit","Non inscrit",VLOOKUP($A36,Calcul!$A$2:$J$250,9,0))</f>
        <v>0</v>
      </c>
    </row>
    <row r="37" spans="1:9" x14ac:dyDescent="0.15">
      <c r="A37" t="str">
        <f t="shared" si="0"/>
        <v/>
      </c>
      <c r="B37" s="85"/>
      <c r="C37" s="85"/>
      <c r="D37" s="85"/>
      <c r="E37" s="76"/>
      <c r="F37" s="76"/>
      <c r="G37" s="76"/>
      <c r="H37" s="77"/>
      <c r="I37" s="79">
        <f>IF(VLOOKUP($A37,Calcul!$A$2:$J$250,10,0)="Non inscrit","Non inscrit",VLOOKUP($A37,Calcul!$A$2:$J$250,9,0))</f>
        <v>0</v>
      </c>
    </row>
    <row r="38" spans="1:9" x14ac:dyDescent="0.15">
      <c r="A38" t="str">
        <f t="shared" si="0"/>
        <v/>
      </c>
      <c r="B38" s="85"/>
      <c r="C38" s="85"/>
      <c r="D38" s="85"/>
      <c r="E38" s="76"/>
      <c r="F38" s="76"/>
      <c r="G38" s="76"/>
      <c r="H38" s="77"/>
      <c r="I38" s="79">
        <f>IF(VLOOKUP($A38,Calcul!$A$2:$J$250,10,0)="Non inscrit","Non inscrit",VLOOKUP($A38,Calcul!$A$2:$J$250,9,0))</f>
        <v>0</v>
      </c>
    </row>
    <row r="39" spans="1:9" x14ac:dyDescent="0.15">
      <c r="A39" t="str">
        <f t="shared" si="0"/>
        <v/>
      </c>
      <c r="B39" s="85"/>
      <c r="C39" s="85"/>
      <c r="D39" s="85"/>
      <c r="E39" s="76"/>
      <c r="F39" s="76"/>
      <c r="G39" s="76"/>
      <c r="H39" s="77"/>
      <c r="I39" s="79">
        <f>IF(VLOOKUP($A39,Calcul!$A$2:$J$250,10,0)="Non inscrit","Non inscrit",VLOOKUP($A39,Calcul!$A$2:$J$250,9,0))</f>
        <v>0</v>
      </c>
    </row>
    <row r="40" spans="1:9" x14ac:dyDescent="0.15">
      <c r="A40" t="str">
        <f t="shared" si="0"/>
        <v/>
      </c>
      <c r="B40" s="85"/>
      <c r="C40" s="85"/>
      <c r="D40" s="85"/>
      <c r="E40" s="76"/>
      <c r="F40" s="76"/>
      <c r="G40" s="76"/>
      <c r="H40" s="77"/>
      <c r="I40" s="79">
        <f>IF(VLOOKUP($A40,Calcul!$A$2:$J$250,10,0)="Non inscrit","Non inscrit",VLOOKUP($A40,Calcul!$A$2:$J$250,9,0))</f>
        <v>0</v>
      </c>
    </row>
    <row r="41" spans="1:9" x14ac:dyDescent="0.15">
      <c r="A41" t="str">
        <f t="shared" si="0"/>
        <v/>
      </c>
      <c r="B41" s="85"/>
      <c r="C41" s="85"/>
      <c r="D41" s="85"/>
      <c r="E41" s="76"/>
      <c r="F41" s="76"/>
      <c r="G41" s="76"/>
      <c r="H41" s="77"/>
      <c r="I41" s="79">
        <f>IF(VLOOKUP($A41,Calcul!$A$2:$J$250,10,0)="Non inscrit","Non inscrit",VLOOKUP($A41,Calcul!$A$2:$J$250,9,0))</f>
        <v>0</v>
      </c>
    </row>
    <row r="42" spans="1:9" x14ac:dyDescent="0.15">
      <c r="A42" t="str">
        <f t="shared" si="0"/>
        <v/>
      </c>
      <c r="B42" s="85"/>
      <c r="C42" s="85"/>
      <c r="D42" s="85"/>
      <c r="E42" s="76"/>
      <c r="F42" s="76"/>
      <c r="G42" s="76"/>
      <c r="H42" s="77"/>
      <c r="I42" s="79">
        <f>IF(VLOOKUP($A42,Calcul!$A$2:$J$250,10,0)="Non inscrit","Non inscrit",VLOOKUP($A42,Calcul!$A$2:$J$250,9,0))</f>
        <v>0</v>
      </c>
    </row>
    <row r="43" spans="1:9" x14ac:dyDescent="0.15">
      <c r="A43" t="str">
        <f t="shared" si="0"/>
        <v/>
      </c>
      <c r="B43" s="85"/>
      <c r="C43" s="85"/>
      <c r="D43" s="85"/>
      <c r="E43" s="76"/>
      <c r="F43" s="76"/>
      <c r="G43" s="76"/>
      <c r="H43" s="77"/>
      <c r="I43" s="79">
        <f>IF(VLOOKUP($A43,Calcul!$A$2:$J$250,10,0)="Non inscrit","Non inscrit",VLOOKUP($A43,Calcul!$A$2:$J$250,9,0))</f>
        <v>0</v>
      </c>
    </row>
    <row r="44" spans="1:9" x14ac:dyDescent="0.15">
      <c r="A44" t="str">
        <f t="shared" si="0"/>
        <v/>
      </c>
      <c r="B44" s="85"/>
      <c r="C44" s="85"/>
      <c r="D44" s="85"/>
      <c r="E44" s="76"/>
      <c r="F44" s="76"/>
      <c r="G44" s="76"/>
      <c r="H44" s="77"/>
      <c r="I44" s="79">
        <f>IF(VLOOKUP($A44,Calcul!$A$2:$J$250,10,0)="Non inscrit","Non inscrit",VLOOKUP($A44,Calcul!$A$2:$J$250,9,0))</f>
        <v>0</v>
      </c>
    </row>
    <row r="45" spans="1:9" x14ac:dyDescent="0.15">
      <c r="A45" t="str">
        <f t="shared" si="0"/>
        <v/>
      </c>
      <c r="B45" s="85"/>
      <c r="C45" s="85"/>
      <c r="D45" s="85"/>
      <c r="E45" s="76"/>
      <c r="F45" s="76"/>
      <c r="G45" s="76"/>
      <c r="H45" s="77"/>
      <c r="I45" s="79">
        <f>IF(VLOOKUP($A45,Calcul!$A$2:$J$250,10,0)="Non inscrit","Non inscrit",VLOOKUP($A45,Calcul!$A$2:$J$250,9,0))</f>
        <v>0</v>
      </c>
    </row>
    <row r="46" spans="1:9" x14ac:dyDescent="0.15">
      <c r="A46" t="str">
        <f t="shared" si="0"/>
        <v/>
      </c>
      <c r="B46" s="85"/>
      <c r="C46" s="85"/>
      <c r="D46" s="85"/>
      <c r="E46" s="76"/>
      <c r="F46" s="76"/>
      <c r="G46" s="76"/>
      <c r="H46" s="77"/>
      <c r="I46" s="79">
        <f>IF(VLOOKUP($A46,Calcul!$A$2:$J$250,10,0)="Non inscrit","Non inscrit",VLOOKUP($A46,Calcul!$A$2:$J$250,9,0))</f>
        <v>0</v>
      </c>
    </row>
    <row r="47" spans="1:9" x14ac:dyDescent="0.15">
      <c r="A47" t="str">
        <f t="shared" si="0"/>
        <v/>
      </c>
      <c r="B47" s="85"/>
      <c r="C47" s="85"/>
      <c r="D47" s="85"/>
      <c r="E47" s="76"/>
      <c r="F47" s="76"/>
      <c r="G47" s="76"/>
      <c r="H47" s="77"/>
      <c r="I47" s="79">
        <f>IF(VLOOKUP($A47,Calcul!$A$2:$J$250,10,0)="Non inscrit","Non inscrit",VLOOKUP($A47,Calcul!$A$2:$J$250,9,0))</f>
        <v>0</v>
      </c>
    </row>
    <row r="48" spans="1:9" x14ac:dyDescent="0.15">
      <c r="A48" t="str">
        <f t="shared" si="0"/>
        <v/>
      </c>
      <c r="B48" s="85"/>
      <c r="C48" s="85"/>
      <c r="D48" s="85"/>
      <c r="E48" s="76"/>
      <c r="F48" s="76"/>
      <c r="G48" s="76"/>
      <c r="H48" s="77"/>
      <c r="I48" s="79">
        <f>IF(VLOOKUP($A48,Calcul!$A$2:$J$250,10,0)="Non inscrit","Non inscrit",VLOOKUP($A48,Calcul!$A$2:$J$250,9,0))</f>
        <v>0</v>
      </c>
    </row>
    <row r="49" spans="1:9" x14ac:dyDescent="0.15">
      <c r="A49" t="str">
        <f t="shared" si="0"/>
        <v/>
      </c>
      <c r="B49" s="85"/>
      <c r="C49" s="85"/>
      <c r="D49" s="85"/>
      <c r="E49" s="76"/>
      <c r="F49" s="76"/>
      <c r="G49" s="76"/>
      <c r="H49" s="77"/>
      <c r="I49" s="79">
        <f>IF(VLOOKUP($A49,Calcul!$A$2:$J$250,10,0)="Non inscrit","Non inscrit",VLOOKUP($A49,Calcul!$A$2:$J$250,9,0))</f>
        <v>0</v>
      </c>
    </row>
    <row r="50" spans="1:9" x14ac:dyDescent="0.15">
      <c r="A50" t="str">
        <f t="shared" si="0"/>
        <v/>
      </c>
      <c r="B50" s="85"/>
      <c r="C50" s="85"/>
      <c r="D50" s="85"/>
      <c r="E50" s="76"/>
      <c r="F50" s="76"/>
      <c r="G50" s="76"/>
      <c r="H50" s="77"/>
      <c r="I50" s="79">
        <f>IF(VLOOKUP($A50,Calcul!$A$2:$J$250,10,0)="Non inscrit","Non inscrit",VLOOKUP($A50,Calcul!$A$2:$J$250,9,0))</f>
        <v>0</v>
      </c>
    </row>
    <row r="51" spans="1:9" x14ac:dyDescent="0.15">
      <c r="A51" t="str">
        <f t="shared" si="0"/>
        <v/>
      </c>
      <c r="B51" s="85"/>
      <c r="C51" s="85"/>
      <c r="D51" s="85"/>
      <c r="E51" s="76"/>
      <c r="F51" s="76"/>
      <c r="G51" s="76"/>
      <c r="H51" s="77"/>
      <c r="I51" s="79">
        <f>IF(VLOOKUP($A51,Calcul!$A$2:$J$250,10,0)="Non inscrit","Non inscrit",VLOOKUP($A51,Calcul!$A$2:$J$250,9,0))</f>
        <v>0</v>
      </c>
    </row>
    <row r="52" spans="1:9" x14ac:dyDescent="0.15">
      <c r="A52" t="str">
        <f t="shared" si="0"/>
        <v/>
      </c>
      <c r="B52" s="85"/>
      <c r="C52" s="85"/>
      <c r="D52" s="85"/>
      <c r="E52" s="76"/>
      <c r="F52" s="76"/>
      <c r="G52" s="76"/>
      <c r="H52" s="77"/>
      <c r="I52" s="79">
        <f>IF(VLOOKUP($A52,Calcul!$A$2:$J$250,10,0)="Non inscrit","Non inscrit",VLOOKUP($A52,Calcul!$A$2:$J$250,9,0))</f>
        <v>0</v>
      </c>
    </row>
    <row r="53" spans="1:9" x14ac:dyDescent="0.15">
      <c r="A53" t="str">
        <f t="shared" si="0"/>
        <v/>
      </c>
      <c r="B53" s="85"/>
      <c r="C53" s="85"/>
      <c r="D53" s="85"/>
      <c r="E53" s="76"/>
      <c r="F53" s="76"/>
      <c r="G53" s="76"/>
      <c r="H53" s="77"/>
      <c r="I53" s="79">
        <f>IF(VLOOKUP($A53,Calcul!$A$2:$J$250,10,0)="Non inscrit","Non inscrit",VLOOKUP($A53,Calcul!$A$2:$J$250,9,0))</f>
        <v>0</v>
      </c>
    </row>
    <row r="54" spans="1:9" x14ac:dyDescent="0.15">
      <c r="A54" t="str">
        <f t="shared" si="0"/>
        <v/>
      </c>
      <c r="B54" s="85"/>
      <c r="C54" s="85"/>
      <c r="D54" s="85"/>
      <c r="E54" s="76"/>
      <c r="F54" s="76"/>
      <c r="G54" s="76"/>
      <c r="H54" s="77"/>
      <c r="I54" s="79">
        <f>IF(VLOOKUP($A54,Calcul!$A$2:$J$250,10,0)="Non inscrit","Non inscrit",VLOOKUP($A54,Calcul!$A$2:$J$250,9,0))</f>
        <v>0</v>
      </c>
    </row>
    <row r="55" spans="1:9" x14ac:dyDescent="0.15">
      <c r="A55" t="str">
        <f t="shared" si="0"/>
        <v/>
      </c>
      <c r="B55" s="85"/>
      <c r="C55" s="85"/>
      <c r="D55" s="85"/>
      <c r="E55" s="76"/>
      <c r="F55" s="76"/>
      <c r="G55" s="76"/>
      <c r="H55" s="77"/>
      <c r="I55" s="79">
        <f>IF(VLOOKUP($A55,Calcul!$A$2:$J$250,10,0)="Non inscrit","Non inscrit",VLOOKUP($A55,Calcul!$A$2:$J$250,9,0))</f>
        <v>0</v>
      </c>
    </row>
    <row r="56" spans="1:9" x14ac:dyDescent="0.15">
      <c r="A56" t="str">
        <f t="shared" si="0"/>
        <v/>
      </c>
      <c r="B56" s="85"/>
      <c r="C56" s="85"/>
      <c r="D56" s="85"/>
      <c r="E56" s="76"/>
      <c r="F56" s="76"/>
      <c r="G56" s="76"/>
      <c r="H56" s="77"/>
      <c r="I56" s="79">
        <f>IF(VLOOKUP($A56,Calcul!$A$2:$J$250,10,0)="Non inscrit","Non inscrit",VLOOKUP($A56,Calcul!$A$2:$J$250,9,0))</f>
        <v>0</v>
      </c>
    </row>
    <row r="57" spans="1:9" x14ac:dyDescent="0.15">
      <c r="A57" t="str">
        <f t="shared" si="0"/>
        <v/>
      </c>
      <c r="B57" s="85"/>
      <c r="C57" s="85"/>
      <c r="D57" s="85"/>
      <c r="E57" s="76"/>
      <c r="F57" s="76"/>
      <c r="G57" s="76"/>
      <c r="H57" s="77"/>
      <c r="I57" s="79">
        <f>IF(VLOOKUP($A57,Calcul!$A$2:$J$250,10,0)="Non inscrit","Non inscrit",VLOOKUP($A57,Calcul!$A$2:$J$250,9,0))</f>
        <v>0</v>
      </c>
    </row>
    <row r="58" spans="1:9" x14ac:dyDescent="0.15">
      <c r="A58" t="str">
        <f t="shared" si="0"/>
        <v/>
      </c>
      <c r="B58" s="85"/>
      <c r="C58" s="85"/>
      <c r="D58" s="85"/>
      <c r="E58" s="76"/>
      <c r="F58" s="76"/>
      <c r="G58" s="76"/>
      <c r="H58" s="77"/>
      <c r="I58" s="79">
        <f>IF(VLOOKUP($A58,Calcul!$A$2:$J$250,10,0)="Non inscrit","Non inscrit",VLOOKUP($A58,Calcul!$A$2:$J$250,9,0))</f>
        <v>0</v>
      </c>
    </row>
    <row r="59" spans="1:9" x14ac:dyDescent="0.15">
      <c r="A59" t="str">
        <f t="shared" si="0"/>
        <v/>
      </c>
      <c r="B59" s="85"/>
      <c r="C59" s="85"/>
      <c r="D59" s="85"/>
      <c r="E59" s="76"/>
      <c r="F59" s="76"/>
      <c r="G59" s="76"/>
      <c r="H59" s="77"/>
      <c r="I59" s="79">
        <f>IF(VLOOKUP($A59,Calcul!$A$2:$J$250,10,0)="Non inscrit","Non inscrit",VLOOKUP($A59,Calcul!$A$2:$J$250,9,0))</f>
        <v>0</v>
      </c>
    </row>
    <row r="60" spans="1:9" x14ac:dyDescent="0.15">
      <c r="A60" t="str">
        <f t="shared" si="0"/>
        <v/>
      </c>
      <c r="B60" s="85"/>
      <c r="C60" s="85"/>
      <c r="D60" s="85"/>
      <c r="E60" s="76"/>
      <c r="F60" s="76"/>
      <c r="G60" s="76"/>
      <c r="H60" s="77"/>
      <c r="I60" s="79">
        <f>IF(VLOOKUP($A60,Calcul!$A$2:$J$250,10,0)="Non inscrit","Non inscrit",VLOOKUP($A60,Calcul!$A$2:$J$250,9,0))</f>
        <v>0</v>
      </c>
    </row>
    <row r="61" spans="1:9" x14ac:dyDescent="0.15">
      <c r="A61" t="str">
        <f t="shared" si="0"/>
        <v/>
      </c>
      <c r="B61" s="85"/>
      <c r="C61" s="85"/>
      <c r="D61" s="85"/>
      <c r="E61" s="76"/>
      <c r="F61" s="76"/>
      <c r="G61" s="76"/>
      <c r="H61" s="77"/>
      <c r="I61" s="79">
        <f>IF(VLOOKUP($A61,Calcul!$A$2:$J$250,10,0)="Non inscrit","Non inscrit",VLOOKUP($A61,Calcul!$A$2:$J$250,9,0))</f>
        <v>0</v>
      </c>
    </row>
    <row r="62" spans="1:9" x14ac:dyDescent="0.15">
      <c r="A62" t="str">
        <f t="shared" si="0"/>
        <v/>
      </c>
      <c r="B62" s="85"/>
      <c r="C62" s="85"/>
      <c r="D62" s="85"/>
      <c r="E62" s="76"/>
      <c r="F62" s="76"/>
      <c r="G62" s="76"/>
      <c r="H62" s="77"/>
      <c r="I62" s="79">
        <f>IF(VLOOKUP($A62,Calcul!$A$2:$J$250,10,0)="Non inscrit","Non inscrit",VLOOKUP($A62,Calcul!$A$2:$J$250,9,0))</f>
        <v>0</v>
      </c>
    </row>
    <row r="63" spans="1:9" x14ac:dyDescent="0.15">
      <c r="A63" t="str">
        <f t="shared" si="0"/>
        <v/>
      </c>
      <c r="B63" s="85"/>
      <c r="C63" s="85"/>
      <c r="D63" s="85"/>
      <c r="E63" s="76"/>
      <c r="F63" s="76"/>
      <c r="G63" s="76"/>
      <c r="H63" s="77"/>
      <c r="I63" s="79">
        <f>IF(VLOOKUP($A63,Calcul!$A$2:$J$250,10,0)="Non inscrit","Non inscrit",VLOOKUP($A63,Calcul!$A$2:$J$250,9,0))</f>
        <v>0</v>
      </c>
    </row>
    <row r="64" spans="1:9" x14ac:dyDescent="0.15">
      <c r="A64" t="str">
        <f t="shared" si="0"/>
        <v/>
      </c>
      <c r="B64" s="85"/>
      <c r="C64" s="85"/>
      <c r="D64" s="85"/>
      <c r="E64" s="76"/>
      <c r="F64" s="76"/>
      <c r="G64" s="76"/>
      <c r="H64" s="77"/>
      <c r="I64" s="79">
        <f>IF(VLOOKUP($A64,Calcul!$A$2:$J$250,10,0)="Non inscrit","Non inscrit",VLOOKUP($A64,Calcul!$A$2:$J$250,9,0))</f>
        <v>0</v>
      </c>
    </row>
    <row r="65" spans="1:9" x14ac:dyDescent="0.15">
      <c r="A65" t="str">
        <f t="shared" si="0"/>
        <v/>
      </c>
      <c r="B65" s="85"/>
      <c r="C65" s="85"/>
      <c r="D65" s="85"/>
      <c r="E65" s="76"/>
      <c r="F65" s="76"/>
      <c r="G65" s="76"/>
      <c r="H65" s="77"/>
      <c r="I65" s="79">
        <f>IF(VLOOKUP($A65,Calcul!$A$2:$J$250,10,0)="Non inscrit","Non inscrit",VLOOKUP($A65,Calcul!$A$2:$J$250,9,0))</f>
        <v>0</v>
      </c>
    </row>
    <row r="66" spans="1:9" x14ac:dyDescent="0.15">
      <c r="A66" t="str">
        <f t="shared" si="0"/>
        <v/>
      </c>
      <c r="B66" s="85"/>
      <c r="C66" s="85"/>
      <c r="D66" s="85"/>
      <c r="E66" s="76"/>
      <c r="F66" s="76"/>
      <c r="G66" s="76"/>
      <c r="H66" s="77"/>
      <c r="I66" s="79">
        <f>IF(VLOOKUP($A66,Calcul!$A$2:$J$250,10,0)="Non inscrit","Non inscrit",VLOOKUP($A66,Calcul!$A$2:$J$250,9,0))</f>
        <v>0</v>
      </c>
    </row>
    <row r="67" spans="1:9" x14ac:dyDescent="0.15">
      <c r="A67" t="str">
        <f t="shared" ref="A67:A130" si="3">CONCATENATE(LEFT(B67,4),LEFT(C67,4),D67)</f>
        <v/>
      </c>
      <c r="B67" s="85"/>
      <c r="C67" s="85"/>
      <c r="D67" s="85"/>
      <c r="E67" s="76"/>
      <c r="F67" s="76"/>
      <c r="G67" s="76"/>
      <c r="H67" s="77"/>
      <c r="I67" s="79">
        <f>IF(VLOOKUP($A67,Calcul!$A$2:$J$250,10,0)="Non inscrit","Non inscrit",VLOOKUP($A67,Calcul!$A$2:$J$250,9,0))</f>
        <v>0</v>
      </c>
    </row>
    <row r="68" spans="1:9" x14ac:dyDescent="0.15">
      <c r="A68" t="str">
        <f t="shared" si="3"/>
        <v/>
      </c>
      <c r="B68" s="85"/>
      <c r="C68" s="85"/>
      <c r="D68" s="85"/>
      <c r="E68" s="76"/>
      <c r="F68" s="76"/>
      <c r="G68" s="76"/>
      <c r="H68" s="77"/>
      <c r="I68" s="79">
        <f>IF(VLOOKUP($A68,Calcul!$A$2:$J$250,10,0)="Non inscrit","Non inscrit",VLOOKUP($A68,Calcul!$A$2:$J$250,9,0))</f>
        <v>0</v>
      </c>
    </row>
    <row r="69" spans="1:9" x14ac:dyDescent="0.15">
      <c r="A69" t="str">
        <f t="shared" si="3"/>
        <v/>
      </c>
      <c r="B69" s="85"/>
      <c r="C69" s="85"/>
      <c r="D69" s="85"/>
      <c r="E69" s="76"/>
      <c r="F69" s="76"/>
      <c r="G69" s="76"/>
      <c r="H69" s="77"/>
      <c r="I69" s="79">
        <f>IF(VLOOKUP($A69,Calcul!$A$2:$J$250,10,0)="Non inscrit","Non inscrit",VLOOKUP($A69,Calcul!$A$2:$J$250,9,0))</f>
        <v>0</v>
      </c>
    </row>
    <row r="70" spans="1:9" x14ac:dyDescent="0.15">
      <c r="A70" t="str">
        <f t="shared" si="3"/>
        <v/>
      </c>
      <c r="B70" s="85"/>
      <c r="C70" s="85"/>
      <c r="D70" s="85"/>
      <c r="E70" s="76"/>
      <c r="F70" s="76"/>
      <c r="G70" s="76"/>
      <c r="H70" s="77"/>
      <c r="I70" s="79">
        <f>IF(VLOOKUP($A70,Calcul!$A$2:$J$250,10,0)="Non inscrit","Non inscrit",VLOOKUP($A70,Calcul!$A$2:$J$250,9,0))</f>
        <v>0</v>
      </c>
    </row>
    <row r="71" spans="1:9" x14ac:dyDescent="0.15">
      <c r="A71" t="str">
        <f t="shared" si="3"/>
        <v/>
      </c>
      <c r="B71" s="85"/>
      <c r="C71" s="85"/>
      <c r="D71" s="85"/>
      <c r="E71" s="76"/>
      <c r="F71" s="76"/>
      <c r="G71" s="76"/>
      <c r="H71" s="77"/>
      <c r="I71" s="79">
        <f>IF(VLOOKUP($A71,Calcul!$A$2:$J$250,10,0)="Non inscrit","Non inscrit",VLOOKUP($A71,Calcul!$A$2:$J$250,9,0))</f>
        <v>0</v>
      </c>
    </row>
    <row r="72" spans="1:9" x14ac:dyDescent="0.15">
      <c r="A72" t="str">
        <f t="shared" si="3"/>
        <v/>
      </c>
      <c r="B72" s="85"/>
      <c r="C72" s="85"/>
      <c r="D72" s="85"/>
      <c r="E72" s="76"/>
      <c r="F72" s="76"/>
      <c r="G72" s="76"/>
      <c r="H72" s="77"/>
      <c r="I72" s="79">
        <f>IF(VLOOKUP($A72,Calcul!$A$2:$J$250,10,0)="Non inscrit","Non inscrit",VLOOKUP($A72,Calcul!$A$2:$J$250,9,0))</f>
        <v>0</v>
      </c>
    </row>
    <row r="73" spans="1:9" x14ac:dyDescent="0.15">
      <c r="A73" t="str">
        <f t="shared" si="3"/>
        <v/>
      </c>
      <c r="B73" s="85"/>
      <c r="C73" s="85"/>
      <c r="D73" s="85"/>
      <c r="E73" s="76"/>
      <c r="F73" s="76"/>
      <c r="G73" s="76"/>
      <c r="H73" s="77"/>
      <c r="I73" s="79">
        <f>IF(VLOOKUP($A73,Calcul!$A$2:$J$250,10,0)="Non inscrit","Non inscrit",VLOOKUP($A73,Calcul!$A$2:$J$250,9,0))</f>
        <v>0</v>
      </c>
    </row>
    <row r="74" spans="1:9" x14ac:dyDescent="0.15">
      <c r="A74" t="str">
        <f t="shared" si="3"/>
        <v/>
      </c>
      <c r="B74" s="85"/>
      <c r="C74" s="85"/>
      <c r="D74" s="85"/>
      <c r="E74" s="76"/>
      <c r="F74" s="76"/>
      <c r="G74" s="76"/>
      <c r="H74" s="77"/>
      <c r="I74" s="79">
        <f>IF(VLOOKUP($A74,Calcul!$A$2:$J$250,10,0)="Non inscrit","Non inscrit",VLOOKUP($A74,Calcul!$A$2:$J$250,9,0))</f>
        <v>0</v>
      </c>
    </row>
    <row r="75" spans="1:9" x14ac:dyDescent="0.15">
      <c r="A75" t="str">
        <f t="shared" si="3"/>
        <v/>
      </c>
      <c r="B75" s="85"/>
      <c r="C75" s="85"/>
      <c r="D75" s="85"/>
      <c r="E75" s="76"/>
      <c r="F75" s="76"/>
      <c r="G75" s="76"/>
      <c r="H75" s="77"/>
      <c r="I75" s="79">
        <f>IF(VLOOKUP($A75,Calcul!$A$2:$J$250,10,0)="Non inscrit","Non inscrit",VLOOKUP($A75,Calcul!$A$2:$J$250,9,0))</f>
        <v>0</v>
      </c>
    </row>
    <row r="76" spans="1:9" x14ac:dyDescent="0.15">
      <c r="A76" t="str">
        <f t="shared" si="3"/>
        <v/>
      </c>
      <c r="B76" s="85"/>
      <c r="C76" s="85"/>
      <c r="D76" s="85"/>
      <c r="E76" s="76"/>
      <c r="F76" s="76"/>
      <c r="G76" s="76"/>
      <c r="H76" s="77"/>
      <c r="I76" s="79">
        <f>IF(VLOOKUP($A76,Calcul!$A$2:$J$250,10,0)="Non inscrit","Non inscrit",VLOOKUP($A76,Calcul!$A$2:$J$250,9,0))</f>
        <v>0</v>
      </c>
    </row>
    <row r="77" spans="1:9" x14ac:dyDescent="0.15">
      <c r="A77" t="str">
        <f t="shared" si="3"/>
        <v/>
      </c>
      <c r="B77" s="85"/>
      <c r="C77" s="85"/>
      <c r="D77" s="85"/>
      <c r="E77" s="76"/>
      <c r="F77" s="76"/>
      <c r="G77" s="76"/>
      <c r="H77" s="77"/>
      <c r="I77" s="79">
        <f>IF(VLOOKUP($A77,Calcul!$A$2:$J$250,10,0)="Non inscrit","Non inscrit",VLOOKUP($A77,Calcul!$A$2:$J$250,9,0))</f>
        <v>0</v>
      </c>
    </row>
    <row r="78" spans="1:9" x14ac:dyDescent="0.15">
      <c r="A78" t="str">
        <f t="shared" si="3"/>
        <v/>
      </c>
      <c r="B78" s="85"/>
      <c r="C78" s="85"/>
      <c r="D78" s="85"/>
      <c r="E78" s="76"/>
      <c r="F78" s="76"/>
      <c r="G78" s="76"/>
      <c r="H78" s="77"/>
      <c r="I78" s="79">
        <f>IF(VLOOKUP($A78,Calcul!$A$2:$J$250,10,0)="Non inscrit","Non inscrit",VLOOKUP($A78,Calcul!$A$2:$J$250,9,0))</f>
        <v>0</v>
      </c>
    </row>
    <row r="79" spans="1:9" x14ac:dyDescent="0.15">
      <c r="A79" t="str">
        <f t="shared" si="3"/>
        <v/>
      </c>
      <c r="B79" s="85"/>
      <c r="C79" s="85"/>
      <c r="D79" s="85"/>
      <c r="E79" s="76"/>
      <c r="F79" s="76"/>
      <c r="G79" s="76"/>
      <c r="H79" s="77"/>
      <c r="I79" s="79">
        <f>IF(VLOOKUP($A79,Calcul!$A$2:$J$250,10,0)="Non inscrit","Non inscrit",VLOOKUP($A79,Calcul!$A$2:$J$250,9,0))</f>
        <v>0</v>
      </c>
    </row>
    <row r="80" spans="1:9" x14ac:dyDescent="0.15">
      <c r="A80" t="str">
        <f t="shared" si="3"/>
        <v/>
      </c>
      <c r="B80" s="85"/>
      <c r="C80" s="85"/>
      <c r="D80" s="85"/>
      <c r="E80" s="76"/>
      <c r="F80" s="76"/>
      <c r="G80" s="76"/>
      <c r="H80" s="77"/>
      <c r="I80" s="79">
        <f>IF(VLOOKUP($A80,Calcul!$A$2:$J$250,10,0)="Non inscrit","Non inscrit",VLOOKUP($A80,Calcul!$A$2:$J$250,9,0))</f>
        <v>0</v>
      </c>
    </row>
    <row r="81" spans="1:9" x14ac:dyDescent="0.15">
      <c r="A81" t="str">
        <f t="shared" si="3"/>
        <v/>
      </c>
      <c r="B81" s="85"/>
      <c r="C81" s="85"/>
      <c r="D81" s="85"/>
      <c r="E81" s="76"/>
      <c r="F81" s="76"/>
      <c r="G81" s="76"/>
      <c r="H81" s="77"/>
      <c r="I81" s="79">
        <f>IF(VLOOKUP($A81,Calcul!$A$2:$J$250,10,0)="Non inscrit","Non inscrit",VLOOKUP($A81,Calcul!$A$2:$J$250,9,0))</f>
        <v>0</v>
      </c>
    </row>
    <row r="82" spans="1:9" x14ac:dyDescent="0.15">
      <c r="A82" t="str">
        <f t="shared" si="3"/>
        <v/>
      </c>
      <c r="B82" s="85"/>
      <c r="C82" s="85"/>
      <c r="D82" s="85"/>
      <c r="E82" s="76"/>
      <c r="F82" s="76"/>
      <c r="G82" s="76"/>
      <c r="H82" s="77"/>
      <c r="I82" s="79">
        <f>IF(VLOOKUP($A82,Calcul!$A$2:$J$250,10,0)="Non inscrit","Non inscrit",VLOOKUP($A82,Calcul!$A$2:$J$250,9,0))</f>
        <v>0</v>
      </c>
    </row>
    <row r="83" spans="1:9" x14ac:dyDescent="0.15">
      <c r="A83" t="str">
        <f t="shared" si="3"/>
        <v/>
      </c>
      <c r="B83" s="85"/>
      <c r="C83" s="85"/>
      <c r="D83" s="85"/>
      <c r="E83" s="76"/>
      <c r="F83" s="76"/>
      <c r="G83" s="76"/>
      <c r="H83" s="77"/>
      <c r="I83" s="79">
        <f>IF(VLOOKUP($A83,Calcul!$A$2:$J$250,10,0)="Non inscrit","Non inscrit",VLOOKUP($A83,Calcul!$A$2:$J$250,9,0))</f>
        <v>0</v>
      </c>
    </row>
    <row r="84" spans="1:9" x14ac:dyDescent="0.15">
      <c r="A84" t="str">
        <f t="shared" si="3"/>
        <v/>
      </c>
      <c r="B84" s="85"/>
      <c r="C84" s="85"/>
      <c r="D84" s="85"/>
      <c r="E84" s="76"/>
      <c r="F84" s="76"/>
      <c r="G84" s="76"/>
      <c r="H84" s="77"/>
      <c r="I84" s="79">
        <f>IF(VLOOKUP($A84,Calcul!$A$2:$J$250,10,0)="Non inscrit","Non inscrit",VLOOKUP($A84,Calcul!$A$2:$J$250,9,0))</f>
        <v>0</v>
      </c>
    </row>
    <row r="85" spans="1:9" x14ac:dyDescent="0.15">
      <c r="A85" t="str">
        <f t="shared" si="3"/>
        <v/>
      </c>
      <c r="B85" s="85"/>
      <c r="C85" s="85"/>
      <c r="D85" s="85"/>
      <c r="E85" s="76"/>
      <c r="F85" s="76"/>
      <c r="G85" s="76"/>
      <c r="H85" s="77"/>
      <c r="I85" s="79">
        <f>IF(VLOOKUP($A85,Calcul!$A$2:$J$250,10,0)="Non inscrit","Non inscrit",VLOOKUP($A85,Calcul!$A$2:$J$250,9,0))</f>
        <v>0</v>
      </c>
    </row>
    <row r="86" spans="1:9" x14ac:dyDescent="0.15">
      <c r="A86" t="str">
        <f t="shared" si="3"/>
        <v/>
      </c>
      <c r="B86" s="85"/>
      <c r="C86" s="85"/>
      <c r="D86" s="85"/>
      <c r="E86" s="76"/>
      <c r="F86" s="76"/>
      <c r="G86" s="76"/>
      <c r="H86" s="77"/>
      <c r="I86" s="79">
        <f>IF(VLOOKUP($A86,Calcul!$A$2:$J$250,10,0)="Non inscrit","Non inscrit",VLOOKUP($A86,Calcul!$A$2:$J$250,9,0))</f>
        <v>0</v>
      </c>
    </row>
    <row r="87" spans="1:9" x14ac:dyDescent="0.15">
      <c r="A87" t="str">
        <f t="shared" si="3"/>
        <v/>
      </c>
      <c r="B87" s="85"/>
      <c r="C87" s="85"/>
      <c r="D87" s="85"/>
      <c r="E87" s="76"/>
      <c r="F87" s="76"/>
      <c r="G87" s="76"/>
      <c r="H87" s="77"/>
      <c r="I87" s="79">
        <f>IF(VLOOKUP($A87,Calcul!$A$2:$J$250,10,0)="Non inscrit","Non inscrit",VLOOKUP($A87,Calcul!$A$2:$J$250,9,0))</f>
        <v>0</v>
      </c>
    </row>
    <row r="88" spans="1:9" x14ac:dyDescent="0.15">
      <c r="A88" t="str">
        <f t="shared" si="3"/>
        <v/>
      </c>
      <c r="B88" s="85"/>
      <c r="C88" s="85"/>
      <c r="D88" s="85"/>
      <c r="E88" s="76"/>
      <c r="F88" s="76"/>
      <c r="G88" s="76"/>
      <c r="H88" s="77"/>
      <c r="I88" s="79">
        <f>IF(VLOOKUP($A88,Calcul!$A$2:$J$250,10,0)="Non inscrit","Non inscrit",VLOOKUP($A88,Calcul!$A$2:$J$250,9,0))</f>
        <v>0</v>
      </c>
    </row>
    <row r="89" spans="1:9" x14ac:dyDescent="0.15">
      <c r="A89" t="str">
        <f t="shared" si="3"/>
        <v/>
      </c>
      <c r="B89" s="85"/>
      <c r="C89" s="85"/>
      <c r="D89" s="85"/>
      <c r="E89" s="76"/>
      <c r="F89" s="76"/>
      <c r="G89" s="76"/>
      <c r="H89" s="77"/>
      <c r="I89" s="79">
        <f>IF(VLOOKUP($A89,Calcul!$A$2:$J$250,10,0)="Non inscrit","Non inscrit",VLOOKUP($A89,Calcul!$A$2:$J$250,9,0))</f>
        <v>0</v>
      </c>
    </row>
    <row r="90" spans="1:9" x14ac:dyDescent="0.15">
      <c r="A90" t="str">
        <f t="shared" si="3"/>
        <v/>
      </c>
      <c r="B90" s="85"/>
      <c r="C90" s="85"/>
      <c r="D90" s="85"/>
      <c r="E90" s="76"/>
      <c r="F90" s="76"/>
      <c r="G90" s="76"/>
      <c r="H90" s="77"/>
      <c r="I90" s="79">
        <f>IF(VLOOKUP($A90,Calcul!$A$2:$J$250,10,0)="Non inscrit","Non inscrit",VLOOKUP($A90,Calcul!$A$2:$J$250,9,0))</f>
        <v>0</v>
      </c>
    </row>
    <row r="91" spans="1:9" x14ac:dyDescent="0.15">
      <c r="A91" t="str">
        <f t="shared" si="3"/>
        <v/>
      </c>
      <c r="B91" s="85"/>
      <c r="C91" s="85"/>
      <c r="D91" s="85"/>
      <c r="E91" s="76"/>
      <c r="F91" s="76"/>
      <c r="G91" s="76"/>
      <c r="H91" s="77"/>
      <c r="I91" s="79">
        <f>IF(VLOOKUP($A91,Calcul!$A$2:$J$250,10,0)="Non inscrit","Non inscrit",VLOOKUP($A91,Calcul!$A$2:$J$250,9,0))</f>
        <v>0</v>
      </c>
    </row>
    <row r="92" spans="1:9" x14ac:dyDescent="0.15">
      <c r="A92" t="str">
        <f t="shared" si="3"/>
        <v/>
      </c>
      <c r="B92" s="85"/>
      <c r="C92" s="85"/>
      <c r="D92" s="85"/>
      <c r="E92" s="76"/>
      <c r="F92" s="76"/>
      <c r="G92" s="76"/>
      <c r="H92" s="77"/>
      <c r="I92" s="79">
        <f>IF(VLOOKUP($A92,Calcul!$A$2:$J$250,10,0)="Non inscrit","Non inscrit",VLOOKUP($A92,Calcul!$A$2:$J$250,9,0))</f>
        <v>0</v>
      </c>
    </row>
    <row r="93" spans="1:9" x14ac:dyDescent="0.15">
      <c r="A93" t="str">
        <f t="shared" si="3"/>
        <v/>
      </c>
      <c r="B93" s="85"/>
      <c r="C93" s="85"/>
      <c r="D93" s="85"/>
      <c r="E93" s="76"/>
      <c r="F93" s="76"/>
      <c r="G93" s="76"/>
      <c r="H93" s="77"/>
      <c r="I93" s="79">
        <f>IF(VLOOKUP($A93,Calcul!$A$2:$J$250,10,0)="Non inscrit","Non inscrit",VLOOKUP($A93,Calcul!$A$2:$J$250,9,0))</f>
        <v>0</v>
      </c>
    </row>
    <row r="94" spans="1:9" x14ac:dyDescent="0.15">
      <c r="A94" t="str">
        <f t="shared" si="3"/>
        <v/>
      </c>
      <c r="B94" s="85"/>
      <c r="C94" s="85"/>
      <c r="D94" s="85"/>
      <c r="E94" s="76"/>
      <c r="F94" s="76"/>
      <c r="G94" s="76"/>
      <c r="H94" s="77"/>
      <c r="I94" s="79">
        <f>IF(VLOOKUP($A94,Calcul!$A$2:$J$250,10,0)="Non inscrit","Non inscrit",VLOOKUP($A94,Calcul!$A$2:$J$250,9,0))</f>
        <v>0</v>
      </c>
    </row>
    <row r="95" spans="1:9" x14ac:dyDescent="0.15">
      <c r="A95" t="str">
        <f t="shared" si="3"/>
        <v/>
      </c>
      <c r="B95" s="85"/>
      <c r="C95" s="85"/>
      <c r="D95" s="85"/>
      <c r="E95" s="76"/>
      <c r="F95" s="76"/>
      <c r="G95" s="76"/>
      <c r="H95" s="77"/>
      <c r="I95" s="79">
        <f>IF(VLOOKUP($A95,Calcul!$A$2:$J$250,10,0)="Non inscrit","Non inscrit",VLOOKUP($A95,Calcul!$A$2:$J$250,9,0))</f>
        <v>0</v>
      </c>
    </row>
    <row r="96" spans="1:9" x14ac:dyDescent="0.15">
      <c r="A96" t="str">
        <f t="shared" si="3"/>
        <v/>
      </c>
      <c r="B96" s="85"/>
      <c r="C96" s="85"/>
      <c r="D96" s="85"/>
      <c r="E96" s="76"/>
      <c r="F96" s="76"/>
      <c r="G96" s="76"/>
      <c r="H96" s="77"/>
      <c r="I96" s="79">
        <f>IF(VLOOKUP($A96,Calcul!$A$2:$J$250,10,0)="Non inscrit","Non inscrit",VLOOKUP($A96,Calcul!$A$2:$J$250,9,0))</f>
        <v>0</v>
      </c>
    </row>
    <row r="97" spans="1:9" x14ac:dyDescent="0.15">
      <c r="A97" t="str">
        <f t="shared" si="3"/>
        <v/>
      </c>
      <c r="B97" s="85"/>
      <c r="C97" s="85"/>
      <c r="D97" s="85"/>
      <c r="E97" s="76"/>
      <c r="F97" s="76"/>
      <c r="G97" s="76"/>
      <c r="H97" s="77"/>
      <c r="I97" s="79">
        <f>IF(VLOOKUP($A97,Calcul!$A$2:$J$250,10,0)="Non inscrit","Non inscrit",VLOOKUP($A97,Calcul!$A$2:$J$250,9,0))</f>
        <v>0</v>
      </c>
    </row>
    <row r="98" spans="1:9" x14ac:dyDescent="0.15">
      <c r="A98" t="str">
        <f t="shared" si="3"/>
        <v/>
      </c>
      <c r="B98" s="85"/>
      <c r="C98" s="85"/>
      <c r="D98" s="85"/>
      <c r="E98" s="76"/>
      <c r="F98" s="76"/>
      <c r="G98" s="76"/>
      <c r="H98" s="77"/>
      <c r="I98" s="79">
        <f>IF(VLOOKUP($A98,Calcul!$A$2:$J$250,10,0)="Non inscrit","Non inscrit",VLOOKUP($A98,Calcul!$A$2:$J$250,9,0))</f>
        <v>0</v>
      </c>
    </row>
    <row r="99" spans="1:9" x14ac:dyDescent="0.15">
      <c r="A99" t="str">
        <f t="shared" si="3"/>
        <v/>
      </c>
      <c r="B99" s="85"/>
      <c r="C99" s="85"/>
      <c r="D99" s="85"/>
      <c r="E99" s="76"/>
      <c r="F99" s="76"/>
      <c r="G99" s="76"/>
      <c r="H99" s="77"/>
      <c r="I99" s="79">
        <f>IF(VLOOKUP($A99,Calcul!$A$2:$J$250,10,0)="Non inscrit","Non inscrit",VLOOKUP($A99,Calcul!$A$2:$J$250,9,0))</f>
        <v>0</v>
      </c>
    </row>
    <row r="100" spans="1:9" x14ac:dyDescent="0.15">
      <c r="A100" t="str">
        <f t="shared" si="3"/>
        <v/>
      </c>
      <c r="B100" s="85"/>
      <c r="C100" s="85"/>
      <c r="D100" s="86"/>
      <c r="E100" s="76"/>
      <c r="F100" s="76"/>
      <c r="G100" s="76"/>
      <c r="H100" s="77"/>
      <c r="I100" s="79">
        <f>IF(VLOOKUP($A100,Calcul!$A$2:$J$250,10,0)="Non inscrit","Non inscrit",VLOOKUP($A100,Calcul!$A$2:$J$250,9,0))</f>
        <v>0</v>
      </c>
    </row>
    <row r="101" spans="1:9" x14ac:dyDescent="0.15">
      <c r="A101" t="str">
        <f t="shared" si="3"/>
        <v/>
      </c>
      <c r="B101" s="85"/>
      <c r="C101" s="85"/>
      <c r="D101" s="85"/>
      <c r="E101" s="76"/>
      <c r="F101" s="76"/>
      <c r="G101" s="76"/>
      <c r="H101" s="77"/>
      <c r="I101" s="79">
        <f>IF(VLOOKUP($A101,Calcul!$A$2:$J$250,10,0)="Non inscrit","Non inscrit",VLOOKUP($A101,Calcul!$A$2:$J$250,9,0))</f>
        <v>0</v>
      </c>
    </row>
    <row r="102" spans="1:9" x14ac:dyDescent="0.15">
      <c r="A102" t="str">
        <f t="shared" si="3"/>
        <v/>
      </c>
      <c r="B102" s="85"/>
      <c r="C102" s="85"/>
      <c r="D102" s="85"/>
      <c r="E102" s="76"/>
      <c r="F102" s="76"/>
      <c r="G102" s="76"/>
      <c r="H102" s="77"/>
      <c r="I102" s="79">
        <f>IF(VLOOKUP($A102,Calcul!$A$2:$J$250,10,0)="Non inscrit","Non inscrit",VLOOKUP($A102,Calcul!$A$2:$J$250,9,0))</f>
        <v>0</v>
      </c>
    </row>
    <row r="103" spans="1:9" x14ac:dyDescent="0.15">
      <c r="A103" t="str">
        <f t="shared" si="3"/>
        <v/>
      </c>
      <c r="B103" s="85"/>
      <c r="C103" s="85"/>
      <c r="D103" s="85"/>
      <c r="E103" s="76"/>
      <c r="F103" s="76"/>
      <c r="G103" s="76"/>
      <c r="H103" s="77"/>
      <c r="I103" s="79">
        <f>IF(VLOOKUP($A103,Calcul!$A$2:$J$250,10,0)="Non inscrit","Non inscrit",VLOOKUP($A103,Calcul!$A$2:$J$250,9,0))</f>
        <v>0</v>
      </c>
    </row>
    <row r="104" spans="1:9" x14ac:dyDescent="0.15">
      <c r="A104" t="str">
        <f t="shared" si="3"/>
        <v/>
      </c>
      <c r="B104" s="85"/>
      <c r="C104" s="85"/>
      <c r="D104" s="85"/>
      <c r="E104" s="76"/>
      <c r="F104" s="76"/>
      <c r="G104" s="76"/>
      <c r="H104" s="77"/>
      <c r="I104" s="79">
        <f>IF(VLOOKUP($A104,Calcul!$A$2:$J$250,10,0)="Non inscrit","Non inscrit",VLOOKUP($A104,Calcul!$A$2:$J$250,9,0))</f>
        <v>0</v>
      </c>
    </row>
    <row r="105" spans="1:9" x14ac:dyDescent="0.15">
      <c r="A105" t="str">
        <f t="shared" si="3"/>
        <v/>
      </c>
      <c r="B105" s="2"/>
      <c r="C105" s="2"/>
      <c r="D105" s="2"/>
      <c r="F105" s="3"/>
      <c r="G105" s="46"/>
      <c r="H105" s="47"/>
      <c r="I105" s="79">
        <f>IF(VLOOKUP($A105,Calcul!$A$2:$J$250,10,0)="Non inscrit","Non inscrit",VLOOKUP($A105,Calcul!$A$2:$J$250,9,0))</f>
        <v>0</v>
      </c>
    </row>
    <row r="106" spans="1:9" x14ac:dyDescent="0.15">
      <c r="A106" t="str">
        <f t="shared" si="3"/>
        <v/>
      </c>
      <c r="B106" s="2"/>
      <c r="C106" s="2"/>
      <c r="D106" s="2"/>
      <c r="F106" s="3"/>
      <c r="G106" s="46"/>
      <c r="H106" s="47"/>
      <c r="I106" s="79">
        <f>IF(VLOOKUP($A106,Calcul!$A$2:$J$250,10,0)="Non inscrit","Non inscrit",VLOOKUP($A106,Calcul!$A$2:$J$250,9,0))</f>
        <v>0</v>
      </c>
    </row>
    <row r="107" spans="1:9" x14ac:dyDescent="0.15">
      <c r="A107" t="str">
        <f t="shared" si="3"/>
        <v/>
      </c>
      <c r="B107" s="2"/>
      <c r="C107" s="2"/>
      <c r="D107" s="2"/>
      <c r="F107" s="3"/>
      <c r="G107" s="46"/>
      <c r="H107" s="47"/>
      <c r="I107" s="79">
        <f>IF(VLOOKUP($A107,Calcul!$A$2:$J$250,10,0)="Non inscrit","Non inscrit",VLOOKUP($A107,Calcul!$A$2:$J$250,9,0))</f>
        <v>0</v>
      </c>
    </row>
    <row r="108" spans="1:9" x14ac:dyDescent="0.15">
      <c r="A108" t="str">
        <f t="shared" si="3"/>
        <v/>
      </c>
      <c r="B108" s="2"/>
      <c r="C108" s="2"/>
      <c r="D108" s="2"/>
      <c r="F108" s="3"/>
      <c r="G108" s="46"/>
      <c r="H108" s="47"/>
      <c r="I108" s="79">
        <f>IF(VLOOKUP($A108,Calcul!$A$2:$J$250,10,0)="Non inscrit","Non inscrit",VLOOKUP($A108,Calcul!$A$2:$J$250,9,0))</f>
        <v>0</v>
      </c>
    </row>
    <row r="109" spans="1:9" x14ac:dyDescent="0.15">
      <c r="A109" t="str">
        <f t="shared" si="3"/>
        <v/>
      </c>
      <c r="B109" s="2"/>
      <c r="C109" s="2"/>
      <c r="D109" s="2"/>
      <c r="E109" s="3"/>
      <c r="F109" s="3"/>
      <c r="G109" s="46"/>
      <c r="H109" s="47"/>
      <c r="I109" s="79">
        <f>IF(VLOOKUP($A109,Calcul!$A$2:$J$250,10,0)="Non inscrit","Non inscrit",VLOOKUP($A109,Calcul!$A$2:$J$250,9,0))</f>
        <v>0</v>
      </c>
    </row>
    <row r="110" spans="1:9" x14ac:dyDescent="0.15">
      <c r="A110" t="str">
        <f t="shared" si="3"/>
        <v/>
      </c>
      <c r="B110" s="2"/>
      <c r="C110" s="2"/>
      <c r="D110" s="2"/>
      <c r="E110" s="3"/>
      <c r="F110" s="3"/>
      <c r="G110" s="46"/>
      <c r="H110" s="47"/>
      <c r="I110" s="79">
        <f>IF(VLOOKUP($A110,Calcul!$A$2:$J$250,10,0)="Non inscrit","Non inscrit",VLOOKUP($A110,Calcul!$A$2:$J$250,9,0))</f>
        <v>0</v>
      </c>
    </row>
    <row r="111" spans="1:9" x14ac:dyDescent="0.15">
      <c r="A111" t="str">
        <f t="shared" si="3"/>
        <v/>
      </c>
      <c r="B111" s="2"/>
      <c r="C111" s="2"/>
      <c r="D111" s="2"/>
      <c r="E111" s="3"/>
      <c r="F111" s="3"/>
      <c r="G111" s="46"/>
      <c r="H111" s="47"/>
      <c r="I111" s="79">
        <f>IF(VLOOKUP($A111,Calcul!$A$2:$J$250,10,0)="Non inscrit","Non inscrit",VLOOKUP($A111,Calcul!$A$2:$J$250,9,0))</f>
        <v>0</v>
      </c>
    </row>
    <row r="112" spans="1:9" x14ac:dyDescent="0.15">
      <c r="A112" t="str">
        <f t="shared" si="3"/>
        <v/>
      </c>
      <c r="B112" s="2"/>
      <c r="C112" s="2"/>
      <c r="D112" s="2"/>
      <c r="E112" s="3"/>
      <c r="F112" s="3"/>
      <c r="G112" s="46"/>
      <c r="H112" s="47"/>
      <c r="I112" s="79">
        <f>IF(VLOOKUP($A112,Calcul!$A$2:$J$250,10,0)="Non inscrit","Non inscrit",VLOOKUP($A112,Calcul!$A$2:$J$250,9,0))</f>
        <v>0</v>
      </c>
    </row>
    <row r="113" spans="1:9" x14ac:dyDescent="0.15">
      <c r="A113" t="str">
        <f t="shared" si="3"/>
        <v/>
      </c>
      <c r="B113" s="2"/>
      <c r="C113" s="2"/>
      <c r="D113" s="2"/>
      <c r="E113" s="3"/>
      <c r="F113" s="3"/>
      <c r="G113" s="46"/>
      <c r="H113" s="47"/>
      <c r="I113" s="79">
        <f>IF(VLOOKUP($A113,Calcul!$A$2:$J$250,10,0)="Non inscrit","Non inscrit",VLOOKUP($A113,Calcul!$A$2:$J$250,9,0))</f>
        <v>0</v>
      </c>
    </row>
    <row r="114" spans="1:9" x14ac:dyDescent="0.15">
      <c r="A114" t="str">
        <f t="shared" si="3"/>
        <v/>
      </c>
      <c r="B114" s="2"/>
      <c r="C114" s="2"/>
      <c r="D114" s="2"/>
      <c r="E114" s="3"/>
      <c r="F114" s="3"/>
      <c r="G114" s="46"/>
      <c r="H114" s="47"/>
      <c r="I114" s="79">
        <f>IF(VLOOKUP($A114,Calcul!$A$2:$J$250,10,0)="Non inscrit","Non inscrit",VLOOKUP($A114,Calcul!$A$2:$J$250,9,0))</f>
        <v>0</v>
      </c>
    </row>
    <row r="115" spans="1:9" x14ac:dyDescent="0.15">
      <c r="A115" t="str">
        <f t="shared" si="3"/>
        <v/>
      </c>
      <c r="B115" s="2"/>
      <c r="C115" s="2"/>
      <c r="D115" s="2"/>
      <c r="E115" s="3"/>
      <c r="F115" s="3"/>
      <c r="G115" s="46"/>
      <c r="H115" s="47"/>
      <c r="I115" s="79">
        <f>IF(VLOOKUP($A115,Calcul!$A$2:$J$250,10,0)="Non inscrit","Non inscrit",VLOOKUP($A115,Calcul!$A$2:$J$250,9,0))</f>
        <v>0</v>
      </c>
    </row>
    <row r="116" spans="1:9" x14ac:dyDescent="0.15">
      <c r="A116" t="str">
        <f t="shared" si="3"/>
        <v/>
      </c>
      <c r="B116" s="2"/>
      <c r="C116" s="2"/>
      <c r="D116" s="2"/>
      <c r="E116" s="3"/>
      <c r="F116" s="3"/>
      <c r="G116" s="46"/>
      <c r="H116" s="47"/>
      <c r="I116" s="79">
        <f>IF(VLOOKUP($A116,Calcul!$A$2:$J$250,10,0)="Non inscrit","Non inscrit",VLOOKUP($A116,Calcul!$A$2:$J$250,9,0))</f>
        <v>0</v>
      </c>
    </row>
    <row r="117" spans="1:9" x14ac:dyDescent="0.15">
      <c r="A117" t="str">
        <f t="shared" si="3"/>
        <v/>
      </c>
      <c r="B117" s="2"/>
      <c r="C117" s="2"/>
      <c r="D117" s="2"/>
      <c r="E117" s="3"/>
      <c r="F117" s="3"/>
      <c r="G117" s="46"/>
      <c r="H117" s="47"/>
      <c r="I117" s="79">
        <f>IF(VLOOKUP($A117,Calcul!$A$2:$J$250,10,0)="Non inscrit","Non inscrit",VLOOKUP($A117,Calcul!$A$2:$J$250,9,0))</f>
        <v>0</v>
      </c>
    </row>
    <row r="118" spans="1:9" x14ac:dyDescent="0.15">
      <c r="A118" t="str">
        <f t="shared" si="3"/>
        <v/>
      </c>
      <c r="B118" s="2"/>
      <c r="C118" s="2"/>
      <c r="D118" s="2"/>
      <c r="E118" s="3"/>
      <c r="F118" s="3"/>
      <c r="G118" s="46"/>
      <c r="H118" s="47"/>
      <c r="I118" s="79">
        <f>IF(VLOOKUP($A118,Calcul!$A$2:$J$250,10,0)="Non inscrit","Non inscrit",VLOOKUP($A118,Calcul!$A$2:$J$250,9,0))</f>
        <v>0</v>
      </c>
    </row>
    <row r="119" spans="1:9" x14ac:dyDescent="0.15">
      <c r="A119" t="str">
        <f t="shared" si="3"/>
        <v/>
      </c>
      <c r="B119" s="2"/>
      <c r="C119" s="2"/>
      <c r="D119" s="2"/>
      <c r="E119" s="3"/>
      <c r="F119" s="3"/>
      <c r="G119" s="46"/>
      <c r="H119" s="47"/>
      <c r="I119" s="79">
        <f>IF(VLOOKUP($A119,Calcul!$A$2:$J$250,10,0)="Non inscrit","Non inscrit",VLOOKUP($A119,Calcul!$A$2:$J$250,9,0))</f>
        <v>0</v>
      </c>
    </row>
    <row r="120" spans="1:9" x14ac:dyDescent="0.15">
      <c r="A120" t="str">
        <f t="shared" si="3"/>
        <v/>
      </c>
      <c r="B120" s="2"/>
      <c r="C120" s="2"/>
      <c r="D120" s="2"/>
      <c r="E120" s="3"/>
      <c r="F120" s="3"/>
      <c r="G120" s="46"/>
      <c r="H120" s="47"/>
      <c r="I120" s="79">
        <f>IF(VLOOKUP($A120,Calcul!$A$2:$J$250,10,0)="Non inscrit","Non inscrit",VLOOKUP($A120,Calcul!$A$2:$J$250,9,0))</f>
        <v>0</v>
      </c>
    </row>
    <row r="121" spans="1:9" x14ac:dyDescent="0.15">
      <c r="A121" t="str">
        <f t="shared" si="3"/>
        <v/>
      </c>
      <c r="B121" s="2"/>
      <c r="C121" s="2"/>
      <c r="D121" s="2"/>
      <c r="E121" s="3"/>
      <c r="F121" s="3"/>
      <c r="G121" s="46"/>
      <c r="H121" s="47"/>
      <c r="I121" s="79">
        <f>IF(VLOOKUP($A121,Calcul!$A$2:$J$250,10,0)="Non inscrit","Non inscrit",VLOOKUP($A121,Calcul!$A$2:$J$250,9,0))</f>
        <v>0</v>
      </c>
    </row>
    <row r="122" spans="1:9" x14ac:dyDescent="0.15">
      <c r="A122" t="str">
        <f t="shared" si="3"/>
        <v/>
      </c>
      <c r="B122" s="2"/>
      <c r="C122" s="2"/>
      <c r="D122" s="2"/>
      <c r="E122" s="3"/>
      <c r="F122" s="3"/>
      <c r="G122" s="46"/>
      <c r="H122" s="47"/>
      <c r="I122" s="79">
        <f>IF(VLOOKUP($A122,Calcul!$A$2:$J$250,10,0)="Non inscrit","Non inscrit",VLOOKUP($A122,Calcul!$A$2:$J$250,9,0))</f>
        <v>0</v>
      </c>
    </row>
    <row r="123" spans="1:9" x14ac:dyDescent="0.15">
      <c r="A123" t="str">
        <f t="shared" si="3"/>
        <v/>
      </c>
      <c r="B123" s="2"/>
      <c r="C123" s="2"/>
      <c r="D123" s="2"/>
      <c r="E123" s="3"/>
      <c r="F123" s="3"/>
      <c r="G123" s="46"/>
      <c r="H123" s="47"/>
      <c r="I123" s="79">
        <f>IF(VLOOKUP($A123,Calcul!$A$2:$J$250,10,0)="Non inscrit","Non inscrit",VLOOKUP($A123,Calcul!$A$2:$J$250,9,0))</f>
        <v>0</v>
      </c>
    </row>
    <row r="124" spans="1:9" x14ac:dyDescent="0.15">
      <c r="A124" t="str">
        <f t="shared" si="3"/>
        <v/>
      </c>
      <c r="B124" s="2"/>
      <c r="C124" s="2"/>
      <c r="D124" s="2"/>
      <c r="E124" s="3"/>
      <c r="F124" s="3"/>
      <c r="G124" s="46"/>
      <c r="H124" s="47"/>
      <c r="I124" s="79">
        <f>IF(VLOOKUP($A124,Calcul!$A$2:$J$250,10,0)="Non inscrit","Non inscrit",VLOOKUP($A124,Calcul!$A$2:$J$250,9,0))</f>
        <v>0</v>
      </c>
    </row>
    <row r="125" spans="1:9" x14ac:dyDescent="0.15">
      <c r="A125" t="str">
        <f t="shared" si="3"/>
        <v/>
      </c>
      <c r="B125" s="2"/>
      <c r="C125" s="2"/>
      <c r="D125" s="2"/>
      <c r="E125" s="3"/>
      <c r="F125" s="3"/>
      <c r="G125" s="46"/>
      <c r="H125" s="47"/>
      <c r="I125" s="79">
        <f>IF(VLOOKUP($A125,Calcul!$A$2:$J$250,10,0)="Non inscrit","Non inscrit",VLOOKUP($A125,Calcul!$A$2:$J$250,9,0))</f>
        <v>0</v>
      </c>
    </row>
    <row r="126" spans="1:9" x14ac:dyDescent="0.15">
      <c r="A126" t="str">
        <f t="shared" si="3"/>
        <v/>
      </c>
      <c r="B126" s="2"/>
      <c r="C126" s="2"/>
      <c r="D126" s="2"/>
      <c r="E126" s="3"/>
      <c r="F126" s="3"/>
      <c r="G126" s="46"/>
      <c r="H126" s="47"/>
      <c r="I126" s="79">
        <f>IF(VLOOKUP($A126,Calcul!$A$2:$J$250,10,0)="Non inscrit","Non inscrit",VLOOKUP($A126,Calcul!$A$2:$J$250,9,0))</f>
        <v>0</v>
      </c>
    </row>
    <row r="127" spans="1:9" x14ac:dyDescent="0.15">
      <c r="A127" t="str">
        <f t="shared" si="3"/>
        <v/>
      </c>
      <c r="B127" s="2"/>
      <c r="C127" s="2"/>
      <c r="D127" s="2"/>
      <c r="E127" s="3"/>
      <c r="F127" s="3"/>
      <c r="G127" s="46"/>
      <c r="H127" s="47"/>
      <c r="I127" s="79">
        <f>IF(VLOOKUP($A127,Calcul!$A$2:$J$250,10,0)="Non inscrit","Non inscrit",VLOOKUP($A127,Calcul!$A$2:$J$250,9,0))</f>
        <v>0</v>
      </c>
    </row>
    <row r="128" spans="1:9" x14ac:dyDescent="0.15">
      <c r="A128" t="str">
        <f t="shared" si="3"/>
        <v/>
      </c>
      <c r="B128" s="2"/>
      <c r="C128" s="2"/>
      <c r="D128" s="2"/>
      <c r="E128" s="3"/>
      <c r="F128" s="3"/>
      <c r="G128" s="46"/>
      <c r="H128" s="47"/>
      <c r="I128" s="79">
        <f>IF(VLOOKUP($A128,Calcul!$A$2:$J$250,10,0)="Non inscrit","Non inscrit",VLOOKUP($A128,Calcul!$A$2:$J$250,9,0))</f>
        <v>0</v>
      </c>
    </row>
    <row r="129" spans="1:9" x14ac:dyDescent="0.15">
      <c r="A129" t="str">
        <f t="shared" si="3"/>
        <v/>
      </c>
      <c r="B129" s="2"/>
      <c r="C129" s="2"/>
      <c r="D129" s="2"/>
      <c r="E129" s="3"/>
      <c r="F129" s="3"/>
      <c r="G129" s="46"/>
      <c r="H129" s="47"/>
      <c r="I129" s="79">
        <f>IF(VLOOKUP($A129,Calcul!$A$2:$J$250,10,0)="Non inscrit","Non inscrit",VLOOKUP($A129,Calcul!$A$2:$J$250,9,0))</f>
        <v>0</v>
      </c>
    </row>
    <row r="130" spans="1:9" x14ac:dyDescent="0.15">
      <c r="A130" t="str">
        <f t="shared" si="3"/>
        <v/>
      </c>
      <c r="B130" s="2"/>
      <c r="C130" s="2"/>
      <c r="D130" s="2"/>
      <c r="E130" s="3"/>
      <c r="F130" s="3"/>
      <c r="G130" s="46"/>
      <c r="H130" s="47"/>
      <c r="I130" s="79">
        <f>IF(VLOOKUP($A130,Calcul!$A$2:$J$250,10,0)="Non inscrit","Non inscrit",VLOOKUP($A130,Calcul!$A$2:$J$250,9,0))</f>
        <v>0</v>
      </c>
    </row>
    <row r="131" spans="1:9" x14ac:dyDescent="0.15">
      <c r="A131" t="str">
        <f t="shared" ref="A131:A194" si="4">CONCATENATE(LEFT(B131,4),LEFT(C131,4),D131)</f>
        <v/>
      </c>
      <c r="B131" s="2"/>
      <c r="C131" s="2"/>
      <c r="D131" s="2"/>
      <c r="E131" s="3"/>
      <c r="F131" s="3"/>
      <c r="G131" s="46"/>
      <c r="H131" s="47"/>
      <c r="I131" s="79">
        <f>IF(VLOOKUP($A131,Calcul!$A$2:$J$250,10,0)="Non inscrit","Non inscrit",VLOOKUP($A131,Calcul!$A$2:$J$250,9,0))</f>
        <v>0</v>
      </c>
    </row>
    <row r="132" spans="1:9" x14ac:dyDescent="0.15">
      <c r="A132" t="str">
        <f t="shared" si="4"/>
        <v/>
      </c>
      <c r="B132" s="2"/>
      <c r="C132" s="2"/>
      <c r="D132" s="2"/>
      <c r="E132" s="3"/>
      <c r="F132" s="3"/>
      <c r="G132" s="46"/>
      <c r="H132" s="47"/>
      <c r="I132" s="79">
        <f>IF(VLOOKUP($A132,Calcul!$A$2:$J$250,10,0)="Non inscrit","Non inscrit",VLOOKUP($A132,Calcul!$A$2:$J$250,9,0))</f>
        <v>0</v>
      </c>
    </row>
    <row r="133" spans="1:9" x14ac:dyDescent="0.15">
      <c r="A133" t="str">
        <f t="shared" si="4"/>
        <v/>
      </c>
      <c r="B133" s="2"/>
      <c r="C133" s="2"/>
      <c r="D133" s="2"/>
      <c r="E133" s="3"/>
      <c r="F133" s="3"/>
      <c r="G133" s="46"/>
      <c r="H133" s="47"/>
      <c r="I133" s="79">
        <f>IF(VLOOKUP($A133,Calcul!$A$2:$J$250,10,0)="Non inscrit","Non inscrit",VLOOKUP($A133,Calcul!$A$2:$J$250,9,0))</f>
        <v>0</v>
      </c>
    </row>
    <row r="134" spans="1:9" x14ac:dyDescent="0.15">
      <c r="A134" t="str">
        <f t="shared" si="4"/>
        <v/>
      </c>
      <c r="B134" s="2"/>
      <c r="C134" s="2"/>
      <c r="D134" s="2"/>
      <c r="E134" s="3"/>
      <c r="F134" s="3"/>
      <c r="G134" s="46"/>
      <c r="H134" s="47"/>
      <c r="I134" s="79">
        <f>IF(VLOOKUP($A134,Calcul!$A$2:$J$250,10,0)="Non inscrit","Non inscrit",VLOOKUP($A134,Calcul!$A$2:$J$250,9,0))</f>
        <v>0</v>
      </c>
    </row>
    <row r="135" spans="1:9" x14ac:dyDescent="0.15">
      <c r="A135" t="str">
        <f t="shared" si="4"/>
        <v/>
      </c>
      <c r="B135" s="2"/>
      <c r="C135" s="2"/>
      <c r="D135" s="2"/>
      <c r="E135" s="3"/>
      <c r="F135" s="3"/>
      <c r="G135" s="46"/>
      <c r="H135" s="47"/>
      <c r="I135" s="79">
        <f>IF(VLOOKUP($A135,Calcul!$A$2:$J$250,10,0)="Non inscrit","Non inscrit",VLOOKUP($A135,Calcul!$A$2:$J$250,9,0))</f>
        <v>0</v>
      </c>
    </row>
    <row r="136" spans="1:9" x14ac:dyDescent="0.15">
      <c r="A136" t="str">
        <f t="shared" si="4"/>
        <v/>
      </c>
      <c r="B136" s="2"/>
      <c r="C136" s="2"/>
      <c r="D136" s="2"/>
      <c r="E136" s="3"/>
      <c r="F136" s="3"/>
      <c r="G136" s="46"/>
      <c r="H136" s="47"/>
      <c r="I136" s="79">
        <f>IF(VLOOKUP($A136,Calcul!$A$2:$J$250,10,0)="Non inscrit","Non inscrit",VLOOKUP($A136,Calcul!$A$2:$J$250,9,0))</f>
        <v>0</v>
      </c>
    </row>
    <row r="137" spans="1:9" x14ac:dyDescent="0.15">
      <c r="A137" t="str">
        <f t="shared" si="4"/>
        <v/>
      </c>
      <c r="B137" s="2"/>
      <c r="C137" s="2"/>
      <c r="D137" s="2"/>
      <c r="E137" s="3"/>
      <c r="F137" s="3"/>
      <c r="G137" s="46"/>
      <c r="H137" s="47"/>
      <c r="I137" s="79">
        <f>IF(VLOOKUP($A137,Calcul!$A$2:$J$250,10,0)="Non inscrit","Non inscrit",VLOOKUP($A137,Calcul!$A$2:$J$250,9,0))</f>
        <v>0</v>
      </c>
    </row>
    <row r="138" spans="1:9" x14ac:dyDescent="0.15">
      <c r="A138" t="str">
        <f t="shared" si="4"/>
        <v/>
      </c>
      <c r="B138" s="2"/>
      <c r="C138" s="2"/>
      <c r="D138" s="2"/>
      <c r="E138" s="3"/>
      <c r="F138" s="3"/>
      <c r="G138" s="46"/>
      <c r="H138" s="47"/>
      <c r="I138" s="79">
        <f>IF(VLOOKUP($A138,Calcul!$A$2:$J$250,10,0)="Non inscrit","Non inscrit",VLOOKUP($A138,Calcul!$A$2:$J$250,9,0))</f>
        <v>0</v>
      </c>
    </row>
    <row r="139" spans="1:9" x14ac:dyDescent="0.15">
      <c r="A139" t="str">
        <f t="shared" si="4"/>
        <v/>
      </c>
      <c r="B139" s="2"/>
      <c r="C139" s="2"/>
      <c r="D139" s="2"/>
      <c r="E139" s="3"/>
      <c r="F139" s="3"/>
      <c r="G139" s="46"/>
      <c r="H139" s="47"/>
      <c r="I139" s="79">
        <f>IF(VLOOKUP($A139,Calcul!$A$2:$J$250,10,0)="Non inscrit","Non inscrit",VLOOKUP($A139,Calcul!$A$2:$J$250,9,0))</f>
        <v>0</v>
      </c>
    </row>
    <row r="140" spans="1:9" x14ac:dyDescent="0.15">
      <c r="A140" t="str">
        <f t="shared" si="4"/>
        <v/>
      </c>
      <c r="B140" s="2"/>
      <c r="C140" s="2"/>
      <c r="D140" s="2"/>
      <c r="E140" s="3"/>
      <c r="F140" s="3"/>
      <c r="G140" s="46"/>
      <c r="H140" s="47"/>
      <c r="I140" s="79">
        <f>IF(VLOOKUP($A140,Calcul!$A$2:$J$250,10,0)="Non inscrit","Non inscrit",VLOOKUP($A140,Calcul!$A$2:$J$250,9,0))</f>
        <v>0</v>
      </c>
    </row>
    <row r="141" spans="1:9" x14ac:dyDescent="0.15">
      <c r="A141" t="str">
        <f t="shared" si="4"/>
        <v/>
      </c>
      <c r="B141" s="2"/>
      <c r="C141" s="2"/>
      <c r="D141" s="2"/>
      <c r="E141" s="3"/>
      <c r="F141" s="3"/>
      <c r="G141" s="46"/>
      <c r="H141" s="47"/>
      <c r="I141" s="79">
        <f>IF(VLOOKUP($A141,Calcul!$A$2:$J$250,10,0)="Non inscrit","Non inscrit",VLOOKUP($A141,Calcul!$A$2:$J$250,9,0))</f>
        <v>0</v>
      </c>
    </row>
    <row r="142" spans="1:9" x14ac:dyDescent="0.15">
      <c r="A142" t="str">
        <f t="shared" si="4"/>
        <v/>
      </c>
      <c r="B142" s="2"/>
      <c r="C142" s="2"/>
      <c r="D142" s="2"/>
      <c r="E142" s="3"/>
      <c r="F142" s="3"/>
      <c r="G142" s="46"/>
      <c r="H142" s="47"/>
      <c r="I142" s="79">
        <f>IF(VLOOKUP($A142,Calcul!$A$2:$J$250,10,0)="Non inscrit","Non inscrit",VLOOKUP($A142,Calcul!$A$2:$J$250,9,0))</f>
        <v>0</v>
      </c>
    </row>
    <row r="143" spans="1:9" x14ac:dyDescent="0.15">
      <c r="A143" t="str">
        <f t="shared" si="4"/>
        <v/>
      </c>
      <c r="B143" s="2"/>
      <c r="C143" s="2"/>
      <c r="D143" s="2"/>
      <c r="E143" s="3"/>
      <c r="F143" s="3"/>
      <c r="G143" s="46"/>
      <c r="H143" s="47"/>
      <c r="I143" s="79">
        <f>IF(VLOOKUP($A143,Calcul!$A$2:$J$250,10,0)="Non inscrit","Non inscrit",VLOOKUP($A143,Calcul!$A$2:$J$250,9,0))</f>
        <v>0</v>
      </c>
    </row>
    <row r="144" spans="1:9" x14ac:dyDescent="0.15">
      <c r="A144" t="str">
        <f t="shared" si="4"/>
        <v/>
      </c>
      <c r="B144" s="2"/>
      <c r="C144" s="2"/>
      <c r="D144" s="2"/>
      <c r="E144" s="3"/>
      <c r="F144" s="3"/>
      <c r="G144" s="46"/>
      <c r="H144" s="47"/>
      <c r="I144" s="79">
        <f>IF(VLOOKUP($A144,Calcul!$A$2:$J$250,10,0)="Non inscrit","Non inscrit",VLOOKUP($A144,Calcul!$A$2:$J$250,9,0))</f>
        <v>0</v>
      </c>
    </row>
    <row r="145" spans="1:9" x14ac:dyDescent="0.15">
      <c r="A145" t="str">
        <f t="shared" si="4"/>
        <v/>
      </c>
      <c r="B145" s="2"/>
      <c r="C145" s="2"/>
      <c r="D145" s="2"/>
      <c r="E145" s="3"/>
      <c r="F145" s="3"/>
      <c r="G145" s="46"/>
      <c r="H145" s="47"/>
      <c r="I145" s="79">
        <f>IF(VLOOKUP($A145,Calcul!$A$2:$J$250,10,0)="Non inscrit","Non inscrit",VLOOKUP($A145,Calcul!$A$2:$J$250,9,0))</f>
        <v>0</v>
      </c>
    </row>
    <row r="146" spans="1:9" x14ac:dyDescent="0.15">
      <c r="A146" t="str">
        <f t="shared" si="4"/>
        <v/>
      </c>
      <c r="B146" s="2"/>
      <c r="C146" s="2"/>
      <c r="D146" s="2"/>
      <c r="E146" s="3"/>
      <c r="F146" s="3"/>
      <c r="G146" s="46"/>
      <c r="H146" s="47"/>
      <c r="I146" s="79">
        <f>IF(VLOOKUP($A146,Calcul!$A$2:$J$250,10,0)="Non inscrit","Non inscrit",VLOOKUP($A146,Calcul!$A$2:$J$250,9,0))</f>
        <v>0</v>
      </c>
    </row>
    <row r="147" spans="1:9" x14ac:dyDescent="0.15">
      <c r="A147" t="str">
        <f t="shared" si="4"/>
        <v/>
      </c>
      <c r="B147" s="2"/>
      <c r="C147" s="2"/>
      <c r="D147" s="2"/>
      <c r="E147" s="3"/>
      <c r="F147" s="3"/>
      <c r="G147" s="46"/>
      <c r="H147" s="47"/>
      <c r="I147" s="79">
        <f>IF(VLOOKUP($A147,Calcul!$A$2:$J$250,10,0)="Non inscrit","Non inscrit",VLOOKUP($A147,Calcul!$A$2:$J$250,9,0))</f>
        <v>0</v>
      </c>
    </row>
    <row r="148" spans="1:9" x14ac:dyDescent="0.15">
      <c r="A148" t="str">
        <f t="shared" si="4"/>
        <v/>
      </c>
      <c r="B148" s="2"/>
      <c r="C148" s="2"/>
      <c r="D148" s="2"/>
      <c r="E148" s="3"/>
      <c r="F148" s="3"/>
      <c r="G148" s="46"/>
      <c r="H148" s="47"/>
      <c r="I148" s="79">
        <f>IF(VLOOKUP($A148,Calcul!$A$2:$J$250,10,0)="Non inscrit","Non inscrit",VLOOKUP($A148,Calcul!$A$2:$J$250,9,0))</f>
        <v>0</v>
      </c>
    </row>
    <row r="149" spans="1:9" x14ac:dyDescent="0.15">
      <c r="A149" t="str">
        <f t="shared" si="4"/>
        <v/>
      </c>
      <c r="B149" s="2"/>
      <c r="C149" s="2"/>
      <c r="D149" s="2"/>
      <c r="E149" s="3"/>
      <c r="F149" s="3"/>
      <c r="G149" s="46"/>
      <c r="H149" s="47"/>
      <c r="I149" s="79">
        <f>IF(VLOOKUP($A149,Calcul!$A$2:$J$250,10,0)="Non inscrit","Non inscrit",VLOOKUP($A149,Calcul!$A$2:$J$250,9,0))</f>
        <v>0</v>
      </c>
    </row>
    <row r="150" spans="1:9" x14ac:dyDescent="0.15">
      <c r="A150" t="str">
        <f t="shared" si="4"/>
        <v/>
      </c>
      <c r="B150" s="2"/>
      <c r="C150" s="2"/>
      <c r="D150" s="2"/>
      <c r="E150" s="3"/>
      <c r="F150" s="3"/>
      <c r="G150" s="46"/>
      <c r="H150" s="47"/>
      <c r="I150" s="79">
        <f>IF(VLOOKUP($A150,Calcul!$A$2:$J$250,10,0)="Non inscrit","Non inscrit",VLOOKUP($A150,Calcul!$A$2:$J$250,9,0))</f>
        <v>0</v>
      </c>
    </row>
    <row r="151" spans="1:9" x14ac:dyDescent="0.15">
      <c r="A151" t="str">
        <f t="shared" si="4"/>
        <v/>
      </c>
      <c r="B151" s="2"/>
      <c r="C151" s="2"/>
      <c r="D151" s="2"/>
      <c r="E151" s="3"/>
      <c r="F151" s="3"/>
      <c r="G151" s="46"/>
      <c r="H151" s="47"/>
      <c r="I151" s="79">
        <f>IF(VLOOKUP($A151,Calcul!$A$2:$J$250,10,0)="Non inscrit","Non inscrit",VLOOKUP($A151,Calcul!$A$2:$J$250,9,0))</f>
        <v>0</v>
      </c>
    </row>
    <row r="152" spans="1:9" x14ac:dyDescent="0.15">
      <c r="A152" t="str">
        <f t="shared" si="4"/>
        <v/>
      </c>
      <c r="B152" s="2"/>
      <c r="C152" s="2"/>
      <c r="D152" s="2"/>
      <c r="E152" s="3"/>
      <c r="F152" s="3"/>
      <c r="G152" s="46"/>
      <c r="H152" s="47"/>
      <c r="I152" s="79">
        <f>IF(VLOOKUP($A152,Calcul!$A$2:$J$250,10,0)="Non inscrit","Non inscrit",VLOOKUP($A152,Calcul!$A$2:$J$250,9,0))</f>
        <v>0</v>
      </c>
    </row>
    <row r="153" spans="1:9" x14ac:dyDescent="0.15">
      <c r="A153" t="str">
        <f t="shared" si="4"/>
        <v/>
      </c>
      <c r="B153" s="2"/>
      <c r="C153" s="2"/>
      <c r="D153" s="2"/>
      <c r="E153" s="3"/>
      <c r="F153" s="3"/>
      <c r="G153" s="46"/>
      <c r="H153" s="47"/>
      <c r="I153" s="79">
        <f>IF(VLOOKUP($A153,Calcul!$A$2:$J$250,10,0)="Non inscrit","Non inscrit",VLOOKUP($A153,Calcul!$A$2:$J$250,9,0))</f>
        <v>0</v>
      </c>
    </row>
    <row r="154" spans="1:9" x14ac:dyDescent="0.15">
      <c r="A154" t="str">
        <f t="shared" si="4"/>
        <v/>
      </c>
      <c r="B154" s="2"/>
      <c r="C154" s="2"/>
      <c r="D154" s="2"/>
      <c r="E154" s="3"/>
      <c r="F154" s="3"/>
      <c r="G154" s="46"/>
      <c r="H154" s="47"/>
      <c r="I154" s="79">
        <f>IF(VLOOKUP($A154,Calcul!$A$2:$J$250,10,0)="Non inscrit","Non inscrit",VLOOKUP($A154,Calcul!$A$2:$J$250,9,0))</f>
        <v>0</v>
      </c>
    </row>
    <row r="155" spans="1:9" x14ac:dyDescent="0.15">
      <c r="A155" t="str">
        <f t="shared" si="4"/>
        <v/>
      </c>
      <c r="B155" s="2"/>
      <c r="C155" s="2"/>
      <c r="D155" s="2"/>
      <c r="E155" s="3"/>
      <c r="F155" s="3"/>
      <c r="G155" s="46"/>
      <c r="H155" s="47"/>
      <c r="I155" s="79">
        <f>IF(VLOOKUP($A155,Calcul!$A$2:$J$250,10,0)="Non inscrit","Non inscrit",VLOOKUP($A155,Calcul!$A$2:$J$250,9,0))</f>
        <v>0</v>
      </c>
    </row>
    <row r="156" spans="1:9" x14ac:dyDescent="0.15">
      <c r="A156" t="str">
        <f t="shared" si="4"/>
        <v/>
      </c>
      <c r="B156" s="2"/>
      <c r="C156" s="2"/>
      <c r="D156" s="2"/>
      <c r="E156" s="3"/>
      <c r="F156" s="3"/>
      <c r="G156" s="46"/>
      <c r="H156" s="47"/>
      <c r="I156" s="79">
        <f>IF(VLOOKUP($A156,Calcul!$A$2:$J$250,10,0)="Non inscrit","Non inscrit",VLOOKUP($A156,Calcul!$A$2:$J$250,9,0))</f>
        <v>0</v>
      </c>
    </row>
    <row r="157" spans="1:9" x14ac:dyDescent="0.15">
      <c r="A157" t="str">
        <f t="shared" si="4"/>
        <v/>
      </c>
      <c r="B157" s="2"/>
      <c r="C157" s="2"/>
      <c r="D157" s="2"/>
      <c r="E157" s="3"/>
      <c r="F157" s="3"/>
      <c r="G157" s="46"/>
      <c r="H157" s="47"/>
      <c r="I157" s="79">
        <f>IF(VLOOKUP($A157,Calcul!$A$2:$J$250,10,0)="Non inscrit","Non inscrit",VLOOKUP($A157,Calcul!$A$2:$J$250,9,0))</f>
        <v>0</v>
      </c>
    </row>
    <row r="158" spans="1:9" x14ac:dyDescent="0.15">
      <c r="A158" t="str">
        <f t="shared" si="4"/>
        <v/>
      </c>
      <c r="B158" s="2"/>
      <c r="C158" s="2"/>
      <c r="D158" s="2"/>
      <c r="E158" s="3"/>
      <c r="F158" s="3"/>
      <c r="G158" s="46"/>
      <c r="H158" s="47"/>
      <c r="I158" s="79">
        <f>IF(VLOOKUP($A158,Calcul!$A$2:$J$250,10,0)="Non inscrit","Non inscrit",VLOOKUP($A158,Calcul!$A$2:$J$250,9,0))</f>
        <v>0</v>
      </c>
    </row>
    <row r="159" spans="1:9" x14ac:dyDescent="0.15">
      <c r="A159" t="str">
        <f t="shared" si="4"/>
        <v/>
      </c>
      <c r="B159" s="2"/>
      <c r="C159" s="2"/>
      <c r="D159" s="2"/>
      <c r="E159" s="3"/>
      <c r="F159" s="3"/>
      <c r="G159" s="46"/>
      <c r="H159" s="47"/>
      <c r="I159" s="79">
        <f>IF(VLOOKUP($A159,Calcul!$A$2:$J$250,10,0)="Non inscrit","Non inscrit",VLOOKUP($A159,Calcul!$A$2:$J$250,9,0))</f>
        <v>0</v>
      </c>
    </row>
    <row r="160" spans="1:9" x14ac:dyDescent="0.15">
      <c r="A160" t="str">
        <f t="shared" si="4"/>
        <v/>
      </c>
      <c r="B160" s="2"/>
      <c r="C160" s="2"/>
      <c r="D160" s="2"/>
      <c r="E160" s="3"/>
      <c r="F160" s="3"/>
      <c r="G160" s="46"/>
      <c r="H160" s="47"/>
      <c r="I160" s="79">
        <f>IF(VLOOKUP($A160,Calcul!$A$2:$J$250,10,0)="Non inscrit","Non inscrit",VLOOKUP($A160,Calcul!$A$2:$J$250,9,0))</f>
        <v>0</v>
      </c>
    </row>
    <row r="161" spans="1:9" x14ac:dyDescent="0.15">
      <c r="A161" t="str">
        <f t="shared" si="4"/>
        <v/>
      </c>
      <c r="B161" s="2"/>
      <c r="C161" s="2"/>
      <c r="D161" s="2"/>
      <c r="E161" s="3"/>
      <c r="F161" s="3"/>
      <c r="G161" s="46"/>
      <c r="H161" s="47"/>
      <c r="I161" s="79">
        <f>IF(VLOOKUP($A161,Calcul!$A$2:$J$250,10,0)="Non inscrit","Non inscrit",VLOOKUP($A161,Calcul!$A$2:$J$250,9,0))</f>
        <v>0</v>
      </c>
    </row>
    <row r="162" spans="1:9" x14ac:dyDescent="0.15">
      <c r="A162" t="str">
        <f t="shared" si="4"/>
        <v/>
      </c>
      <c r="B162" s="2"/>
      <c r="C162" s="2"/>
      <c r="D162" s="2"/>
      <c r="E162" s="3"/>
      <c r="F162" s="3"/>
      <c r="G162" s="46"/>
      <c r="H162" s="47"/>
      <c r="I162" s="79">
        <f>IF(VLOOKUP($A162,Calcul!$A$2:$J$250,10,0)="Non inscrit","Non inscrit",VLOOKUP($A162,Calcul!$A$2:$J$250,9,0))</f>
        <v>0</v>
      </c>
    </row>
    <row r="163" spans="1:9" x14ac:dyDescent="0.15">
      <c r="A163" t="str">
        <f t="shared" si="4"/>
        <v/>
      </c>
      <c r="B163" s="2"/>
      <c r="C163" s="2"/>
      <c r="D163" s="2"/>
      <c r="E163" s="3"/>
      <c r="F163" s="3"/>
      <c r="G163" s="46"/>
      <c r="H163" s="47"/>
      <c r="I163" s="79">
        <f>IF(VLOOKUP($A163,Calcul!$A$2:$J$250,10,0)="Non inscrit","Non inscrit",VLOOKUP($A163,Calcul!$A$2:$J$250,9,0))</f>
        <v>0</v>
      </c>
    </row>
    <row r="164" spans="1:9" x14ac:dyDescent="0.15">
      <c r="A164" t="str">
        <f t="shared" si="4"/>
        <v/>
      </c>
      <c r="B164" s="2"/>
      <c r="C164" s="2"/>
      <c r="D164" s="2"/>
      <c r="E164" s="3"/>
      <c r="F164" s="3"/>
      <c r="G164" s="46"/>
      <c r="H164" s="47"/>
      <c r="I164" s="79">
        <f>IF(VLOOKUP($A164,Calcul!$A$2:$J$250,10,0)="Non inscrit","Non inscrit",VLOOKUP($A164,Calcul!$A$2:$J$250,9,0))</f>
        <v>0</v>
      </c>
    </row>
    <row r="165" spans="1:9" x14ac:dyDescent="0.15">
      <c r="A165" t="str">
        <f t="shared" si="4"/>
        <v/>
      </c>
      <c r="B165" s="2"/>
      <c r="C165" s="2"/>
      <c r="D165" s="2"/>
      <c r="E165" s="3"/>
      <c r="F165" s="3"/>
      <c r="G165" s="46"/>
      <c r="H165" s="47"/>
      <c r="I165" s="79">
        <f>IF(VLOOKUP($A165,Calcul!$A$2:$J$250,10,0)="Non inscrit","Non inscrit",VLOOKUP($A165,Calcul!$A$2:$J$250,9,0))</f>
        <v>0</v>
      </c>
    </row>
    <row r="166" spans="1:9" x14ac:dyDescent="0.15">
      <c r="A166" t="str">
        <f t="shared" si="4"/>
        <v/>
      </c>
      <c r="B166" s="2"/>
      <c r="C166" s="2"/>
      <c r="D166" s="2"/>
      <c r="E166" s="3"/>
      <c r="F166" s="3"/>
      <c r="G166" s="46"/>
      <c r="H166" s="47"/>
      <c r="I166" s="79">
        <f>IF(VLOOKUP($A166,Calcul!$A$2:$J$250,10,0)="Non inscrit","Non inscrit",VLOOKUP($A166,Calcul!$A$2:$J$250,9,0))</f>
        <v>0</v>
      </c>
    </row>
    <row r="167" spans="1:9" x14ac:dyDescent="0.15">
      <c r="A167" t="str">
        <f t="shared" si="4"/>
        <v/>
      </c>
      <c r="B167" s="2"/>
      <c r="C167" s="2"/>
      <c r="D167" s="2"/>
      <c r="E167" s="3"/>
      <c r="F167" s="3"/>
      <c r="G167" s="46"/>
      <c r="H167" s="47"/>
      <c r="I167" s="79">
        <f>IF(VLOOKUP($A167,Calcul!$A$2:$J$250,10,0)="Non inscrit","Non inscrit",VLOOKUP($A167,Calcul!$A$2:$J$250,9,0))</f>
        <v>0</v>
      </c>
    </row>
    <row r="168" spans="1:9" x14ac:dyDescent="0.15">
      <c r="A168" t="str">
        <f t="shared" si="4"/>
        <v/>
      </c>
      <c r="B168" s="2"/>
      <c r="C168" s="2"/>
      <c r="D168" s="2"/>
      <c r="E168" s="3"/>
      <c r="F168" s="3"/>
      <c r="G168" s="46"/>
      <c r="H168" s="47"/>
      <c r="I168" s="79">
        <f>IF(VLOOKUP($A168,Calcul!$A$2:$J$250,10,0)="Non inscrit","Non inscrit",VLOOKUP($A168,Calcul!$A$2:$J$250,9,0))</f>
        <v>0</v>
      </c>
    </row>
    <row r="169" spans="1:9" x14ac:dyDescent="0.15">
      <c r="A169" t="str">
        <f t="shared" si="4"/>
        <v/>
      </c>
      <c r="B169" s="2"/>
      <c r="C169" s="2"/>
      <c r="D169" s="2"/>
      <c r="E169" s="3"/>
      <c r="F169" s="3"/>
      <c r="G169" s="46"/>
      <c r="H169" s="47"/>
      <c r="I169" s="79">
        <f>IF(VLOOKUP($A169,Calcul!$A$2:$J$250,10,0)="Non inscrit","Non inscrit",VLOOKUP($A169,Calcul!$A$2:$J$250,9,0))</f>
        <v>0</v>
      </c>
    </row>
    <row r="170" spans="1:9" x14ac:dyDescent="0.15">
      <c r="A170" t="str">
        <f t="shared" si="4"/>
        <v/>
      </c>
      <c r="B170" s="2"/>
      <c r="C170" s="2"/>
      <c r="D170" s="2"/>
      <c r="E170" s="3"/>
      <c r="F170" s="3"/>
      <c r="G170" s="46"/>
      <c r="H170" s="47"/>
      <c r="I170" s="79">
        <f>IF(VLOOKUP($A170,Calcul!$A$2:$J$250,10,0)="Non inscrit","Non inscrit",VLOOKUP($A170,Calcul!$A$2:$J$250,9,0))</f>
        <v>0</v>
      </c>
    </row>
    <row r="171" spans="1:9" x14ac:dyDescent="0.15">
      <c r="A171" t="str">
        <f t="shared" si="4"/>
        <v/>
      </c>
      <c r="B171" s="2"/>
      <c r="C171" s="2"/>
      <c r="D171" s="2"/>
      <c r="E171" s="3"/>
      <c r="F171" s="3"/>
      <c r="G171" s="46"/>
      <c r="H171" s="47"/>
      <c r="I171" s="79">
        <f>IF(VLOOKUP($A171,Calcul!$A$2:$J$250,10,0)="Non inscrit","Non inscrit",VLOOKUP($A171,Calcul!$A$2:$J$250,9,0))</f>
        <v>0</v>
      </c>
    </row>
    <row r="172" spans="1:9" x14ac:dyDescent="0.15">
      <c r="A172" t="str">
        <f t="shared" si="4"/>
        <v/>
      </c>
      <c r="B172" s="2"/>
      <c r="C172" s="2"/>
      <c r="D172" s="2"/>
      <c r="E172" s="3"/>
      <c r="F172" s="3"/>
      <c r="G172" s="46"/>
      <c r="H172" s="47"/>
      <c r="I172" s="79">
        <f>IF(VLOOKUP($A172,Calcul!$A$2:$J$250,10,0)="Non inscrit","Non inscrit",VLOOKUP($A172,Calcul!$A$2:$J$250,9,0))</f>
        <v>0</v>
      </c>
    </row>
    <row r="173" spans="1:9" x14ac:dyDescent="0.15">
      <c r="A173" t="str">
        <f t="shared" si="4"/>
        <v/>
      </c>
      <c r="B173" s="2"/>
      <c r="C173" s="2"/>
      <c r="D173" s="2"/>
      <c r="E173" s="3"/>
      <c r="F173" s="3"/>
      <c r="G173" s="46"/>
      <c r="H173" s="47"/>
      <c r="I173" s="79">
        <f>IF(VLOOKUP($A173,Calcul!$A$2:$J$250,10,0)="Non inscrit","Non inscrit",VLOOKUP($A173,Calcul!$A$2:$J$250,9,0))</f>
        <v>0</v>
      </c>
    </row>
    <row r="174" spans="1:9" x14ac:dyDescent="0.15">
      <c r="A174" t="str">
        <f t="shared" si="4"/>
        <v/>
      </c>
      <c r="B174" s="2"/>
      <c r="C174" s="2"/>
      <c r="D174" s="2"/>
      <c r="E174" s="3"/>
      <c r="F174" s="3"/>
      <c r="G174" s="46"/>
      <c r="H174" s="47"/>
      <c r="I174" s="79">
        <f>IF(VLOOKUP($A174,Calcul!$A$2:$J$250,10,0)="Non inscrit","Non inscrit",VLOOKUP($A174,Calcul!$A$2:$J$250,9,0))</f>
        <v>0</v>
      </c>
    </row>
    <row r="175" spans="1:9" x14ac:dyDescent="0.15">
      <c r="A175" t="str">
        <f t="shared" si="4"/>
        <v/>
      </c>
      <c r="B175" s="2"/>
      <c r="C175" s="2"/>
      <c r="D175" s="2"/>
      <c r="E175" s="3"/>
      <c r="F175" s="3"/>
      <c r="G175" s="46"/>
      <c r="H175" s="47"/>
      <c r="I175" s="79">
        <f>IF(VLOOKUP($A175,Calcul!$A$2:$J$250,10,0)="Non inscrit","Non inscrit",VLOOKUP($A175,Calcul!$A$2:$J$250,9,0))</f>
        <v>0</v>
      </c>
    </row>
    <row r="176" spans="1:9" x14ac:dyDescent="0.15">
      <c r="A176" t="str">
        <f t="shared" si="4"/>
        <v/>
      </c>
      <c r="B176" s="2"/>
      <c r="C176" s="2"/>
      <c r="D176" s="2"/>
      <c r="E176" s="3"/>
      <c r="F176" s="3"/>
      <c r="G176" s="46"/>
      <c r="H176" s="47"/>
      <c r="I176" s="79">
        <f>IF(VLOOKUP($A176,Calcul!$A$2:$J$250,10,0)="Non inscrit","Non inscrit",VLOOKUP($A176,Calcul!$A$2:$J$250,9,0))</f>
        <v>0</v>
      </c>
    </row>
    <row r="177" spans="1:9" x14ac:dyDescent="0.15">
      <c r="A177" t="str">
        <f t="shared" si="4"/>
        <v/>
      </c>
      <c r="B177" s="2"/>
      <c r="C177" s="2"/>
      <c r="D177" s="2"/>
      <c r="E177" s="3"/>
      <c r="F177" s="3"/>
      <c r="G177" s="46"/>
      <c r="H177" s="47"/>
      <c r="I177" s="79">
        <f>IF(VLOOKUP($A177,Calcul!$A$2:$J$250,10,0)="Non inscrit","Non inscrit",VLOOKUP($A177,Calcul!$A$2:$J$250,9,0))</f>
        <v>0</v>
      </c>
    </row>
    <row r="178" spans="1:9" x14ac:dyDescent="0.15">
      <c r="A178" t="str">
        <f t="shared" si="4"/>
        <v/>
      </c>
      <c r="B178" s="2"/>
      <c r="C178" s="2"/>
      <c r="D178" s="2"/>
      <c r="E178" s="3"/>
      <c r="F178" s="3"/>
      <c r="G178" s="46"/>
      <c r="H178" s="47"/>
      <c r="I178" s="79">
        <f>IF(VLOOKUP($A178,Calcul!$A$2:$J$250,10,0)="Non inscrit","Non inscrit",VLOOKUP($A178,Calcul!$A$2:$J$250,9,0))</f>
        <v>0</v>
      </c>
    </row>
    <row r="179" spans="1:9" x14ac:dyDescent="0.15">
      <c r="A179" t="str">
        <f t="shared" si="4"/>
        <v/>
      </c>
      <c r="B179" s="2"/>
      <c r="C179" s="2"/>
      <c r="D179" s="2"/>
      <c r="E179" s="3"/>
      <c r="F179" s="3"/>
      <c r="G179" s="46"/>
      <c r="H179" s="47"/>
      <c r="I179" s="79">
        <f>IF(VLOOKUP($A179,Calcul!$A$2:$J$250,10,0)="Non inscrit","Non inscrit",VLOOKUP($A179,Calcul!$A$2:$J$250,9,0))</f>
        <v>0</v>
      </c>
    </row>
    <row r="180" spans="1:9" x14ac:dyDescent="0.15">
      <c r="A180" t="str">
        <f t="shared" si="4"/>
        <v/>
      </c>
      <c r="B180" s="2"/>
      <c r="C180" s="2"/>
      <c r="D180" s="2"/>
      <c r="E180" s="3"/>
      <c r="F180" s="3"/>
      <c r="G180" s="46"/>
      <c r="H180" s="47"/>
      <c r="I180" s="79">
        <f>IF(VLOOKUP($A180,Calcul!$A$2:$J$250,10,0)="Non inscrit","Non inscrit",VLOOKUP($A180,Calcul!$A$2:$J$250,9,0))</f>
        <v>0</v>
      </c>
    </row>
    <row r="181" spans="1:9" x14ac:dyDescent="0.15">
      <c r="A181" t="str">
        <f t="shared" si="4"/>
        <v/>
      </c>
      <c r="B181" s="2"/>
      <c r="C181" s="2"/>
      <c r="D181" s="2"/>
      <c r="E181" s="3"/>
      <c r="F181" s="3"/>
      <c r="G181" s="46"/>
      <c r="H181" s="47"/>
      <c r="I181" s="79">
        <f>IF(VLOOKUP($A181,Calcul!$A$2:$J$250,10,0)="Non inscrit","Non inscrit",VLOOKUP($A181,Calcul!$A$2:$J$250,9,0))</f>
        <v>0</v>
      </c>
    </row>
    <row r="182" spans="1:9" x14ac:dyDescent="0.15">
      <c r="A182" t="str">
        <f t="shared" si="4"/>
        <v/>
      </c>
      <c r="B182" s="2"/>
      <c r="C182" s="2"/>
      <c r="D182" s="2"/>
      <c r="E182" s="3"/>
      <c r="F182" s="3"/>
      <c r="G182" s="46"/>
      <c r="H182" s="47"/>
      <c r="I182" s="79">
        <f>IF(VLOOKUP($A182,Calcul!$A$2:$J$250,10,0)="Non inscrit","Non inscrit",VLOOKUP($A182,Calcul!$A$2:$J$250,9,0))</f>
        <v>0</v>
      </c>
    </row>
    <row r="183" spans="1:9" x14ac:dyDescent="0.15">
      <c r="A183" t="str">
        <f t="shared" si="4"/>
        <v/>
      </c>
      <c r="B183" s="2"/>
      <c r="C183" s="2"/>
      <c r="D183" s="2"/>
      <c r="E183" s="3"/>
      <c r="F183" s="3"/>
      <c r="G183" s="46"/>
      <c r="H183" s="47"/>
      <c r="I183" s="79">
        <f>IF(VLOOKUP($A183,Calcul!$A$2:$J$250,10,0)="Non inscrit","Non inscrit",VLOOKUP($A183,Calcul!$A$2:$J$250,9,0))</f>
        <v>0</v>
      </c>
    </row>
    <row r="184" spans="1:9" x14ac:dyDescent="0.15">
      <c r="A184" t="str">
        <f t="shared" si="4"/>
        <v/>
      </c>
      <c r="B184" s="2"/>
      <c r="C184" s="2"/>
      <c r="D184" s="2"/>
      <c r="E184" s="3"/>
      <c r="F184" s="3"/>
      <c r="G184" s="46"/>
      <c r="H184" s="47"/>
      <c r="I184" s="79">
        <f>IF(VLOOKUP($A184,Calcul!$A$2:$J$250,10,0)="Non inscrit","Non inscrit",VLOOKUP($A184,Calcul!$A$2:$J$250,9,0))</f>
        <v>0</v>
      </c>
    </row>
    <row r="185" spans="1:9" x14ac:dyDescent="0.15">
      <c r="A185" t="str">
        <f t="shared" si="4"/>
        <v/>
      </c>
      <c r="B185" s="2"/>
      <c r="C185" s="2"/>
      <c r="D185" s="2"/>
      <c r="E185" s="3"/>
      <c r="F185" s="3"/>
      <c r="G185" s="46"/>
      <c r="H185" s="47"/>
      <c r="I185" s="79">
        <f>IF(VLOOKUP($A185,Calcul!$A$2:$J$250,10,0)="Non inscrit","Non inscrit",VLOOKUP($A185,Calcul!$A$2:$J$250,9,0))</f>
        <v>0</v>
      </c>
    </row>
    <row r="186" spans="1:9" x14ac:dyDescent="0.15">
      <c r="A186" t="str">
        <f t="shared" si="4"/>
        <v/>
      </c>
      <c r="B186" s="2"/>
      <c r="C186" s="2"/>
      <c r="D186" s="2"/>
      <c r="E186" s="3"/>
      <c r="F186" s="3"/>
      <c r="G186" s="46"/>
      <c r="H186" s="47"/>
      <c r="I186" s="79">
        <f>IF(VLOOKUP($A186,Calcul!$A$2:$J$250,10,0)="Non inscrit","Non inscrit",VLOOKUP($A186,Calcul!$A$2:$J$250,9,0))</f>
        <v>0</v>
      </c>
    </row>
    <row r="187" spans="1:9" x14ac:dyDescent="0.15">
      <c r="A187" t="str">
        <f t="shared" si="4"/>
        <v/>
      </c>
      <c r="B187" s="2"/>
      <c r="C187" s="2"/>
      <c r="D187" s="2"/>
      <c r="E187" s="3"/>
      <c r="F187" s="3"/>
      <c r="G187" s="46"/>
      <c r="H187" s="47"/>
      <c r="I187" s="79">
        <f>IF(VLOOKUP($A187,Calcul!$A$2:$J$250,10,0)="Non inscrit","Non inscrit",VLOOKUP($A187,Calcul!$A$2:$J$250,9,0))</f>
        <v>0</v>
      </c>
    </row>
    <row r="188" spans="1:9" x14ac:dyDescent="0.15">
      <c r="A188" t="str">
        <f t="shared" si="4"/>
        <v/>
      </c>
      <c r="B188" s="2"/>
      <c r="C188" s="2"/>
      <c r="D188" s="2"/>
      <c r="E188" s="3"/>
      <c r="F188" s="3"/>
      <c r="G188" s="46"/>
      <c r="H188" s="47"/>
      <c r="I188" s="79">
        <f>IF(VLOOKUP($A188,Calcul!$A$2:$J$250,10,0)="Non inscrit","Non inscrit",VLOOKUP($A188,Calcul!$A$2:$J$250,9,0))</f>
        <v>0</v>
      </c>
    </row>
    <row r="189" spans="1:9" x14ac:dyDescent="0.15">
      <c r="A189" t="str">
        <f t="shared" si="4"/>
        <v/>
      </c>
      <c r="B189" s="2"/>
      <c r="C189" s="2"/>
      <c r="D189" s="2"/>
      <c r="E189" s="3"/>
      <c r="F189" s="3"/>
      <c r="G189" s="46"/>
      <c r="H189" s="47"/>
      <c r="I189" s="79">
        <f>IF(VLOOKUP($A189,Calcul!$A$2:$J$250,10,0)="Non inscrit","Non inscrit",VLOOKUP($A189,Calcul!$A$2:$J$250,9,0))</f>
        <v>0</v>
      </c>
    </row>
    <row r="190" spans="1:9" x14ac:dyDescent="0.15">
      <c r="A190" t="str">
        <f t="shared" si="4"/>
        <v/>
      </c>
      <c r="B190" s="2"/>
      <c r="C190" s="2"/>
      <c r="D190" s="2"/>
      <c r="E190" s="3"/>
      <c r="F190" s="3"/>
      <c r="G190" s="46"/>
      <c r="H190" s="47"/>
      <c r="I190" s="79">
        <f>IF(VLOOKUP($A190,Calcul!$A$2:$J$250,10,0)="Non inscrit","Non inscrit",VLOOKUP($A190,Calcul!$A$2:$J$250,9,0))</f>
        <v>0</v>
      </c>
    </row>
    <row r="191" spans="1:9" x14ac:dyDescent="0.15">
      <c r="A191" t="str">
        <f t="shared" si="4"/>
        <v/>
      </c>
      <c r="B191" s="2"/>
      <c r="C191" s="2"/>
      <c r="D191" s="2"/>
      <c r="E191" s="3"/>
      <c r="F191" s="3"/>
      <c r="G191" s="46"/>
      <c r="H191" s="47"/>
      <c r="I191" s="79">
        <f>IF(VLOOKUP($A191,Calcul!$A$2:$J$250,10,0)="Non inscrit","Non inscrit",VLOOKUP($A191,Calcul!$A$2:$J$250,9,0))</f>
        <v>0</v>
      </c>
    </row>
    <row r="192" spans="1:9" x14ac:dyDescent="0.15">
      <c r="A192" t="str">
        <f t="shared" si="4"/>
        <v/>
      </c>
      <c r="B192" s="2"/>
      <c r="C192" s="2"/>
      <c r="D192" s="2"/>
      <c r="E192" s="3"/>
      <c r="F192" s="3"/>
      <c r="G192" s="46"/>
      <c r="H192" s="47"/>
      <c r="I192" s="79">
        <f>IF(VLOOKUP($A192,Calcul!$A$2:$J$250,10,0)="Non inscrit","Non inscrit",VLOOKUP($A192,Calcul!$A$2:$J$250,9,0))</f>
        <v>0</v>
      </c>
    </row>
    <row r="193" spans="1:9" x14ac:dyDescent="0.15">
      <c r="A193" t="str">
        <f t="shared" si="4"/>
        <v/>
      </c>
      <c r="B193" s="2"/>
      <c r="C193" s="2"/>
      <c r="D193" s="2"/>
      <c r="E193" s="3"/>
      <c r="F193" s="3"/>
      <c r="G193" s="46"/>
      <c r="H193" s="47"/>
      <c r="I193" s="79">
        <f>IF(VLOOKUP($A193,Calcul!$A$2:$J$250,10,0)="Non inscrit","Non inscrit",VLOOKUP($A193,Calcul!$A$2:$J$250,9,0))</f>
        <v>0</v>
      </c>
    </row>
    <row r="194" spans="1:9" x14ac:dyDescent="0.15">
      <c r="A194" t="str">
        <f t="shared" si="4"/>
        <v/>
      </c>
      <c r="B194" s="2"/>
      <c r="C194" s="2"/>
      <c r="D194" s="2"/>
      <c r="E194" s="3"/>
      <c r="F194" s="3"/>
      <c r="G194" s="46"/>
      <c r="H194" s="47"/>
      <c r="I194" s="79">
        <f>IF(VLOOKUP($A194,Calcul!$A$2:$J$250,10,0)="Non inscrit","Non inscrit",VLOOKUP($A194,Calcul!$A$2:$J$250,9,0))</f>
        <v>0</v>
      </c>
    </row>
    <row r="195" spans="1:9" x14ac:dyDescent="0.15">
      <c r="A195" t="str">
        <f t="shared" ref="A195:A258" si="5">CONCATENATE(LEFT(B195,4),LEFT(C195,4),D195)</f>
        <v/>
      </c>
      <c r="B195" s="2"/>
      <c r="C195" s="2"/>
      <c r="D195" s="2"/>
      <c r="E195" s="3"/>
      <c r="F195" s="3"/>
      <c r="G195" s="46"/>
      <c r="H195" s="47"/>
      <c r="I195" s="79">
        <f>IF(VLOOKUP($A195,Calcul!$A$2:$J$250,10,0)="Non inscrit","Non inscrit",VLOOKUP($A195,Calcul!$A$2:$J$250,9,0))</f>
        <v>0</v>
      </c>
    </row>
    <row r="196" spans="1:9" x14ac:dyDescent="0.15">
      <c r="A196" t="str">
        <f t="shared" si="5"/>
        <v/>
      </c>
      <c r="B196" s="2"/>
      <c r="C196" s="2"/>
      <c r="D196" s="2"/>
      <c r="E196" s="3"/>
      <c r="F196" s="3"/>
      <c r="G196" s="46"/>
      <c r="H196" s="47"/>
      <c r="I196" s="79">
        <f>IF(VLOOKUP($A196,Calcul!$A$2:$J$250,10,0)="Non inscrit","Non inscrit",VLOOKUP($A196,Calcul!$A$2:$J$250,9,0))</f>
        <v>0</v>
      </c>
    </row>
    <row r="197" spans="1:9" x14ac:dyDescent="0.15">
      <c r="A197" t="str">
        <f t="shared" si="5"/>
        <v/>
      </c>
      <c r="B197" s="2"/>
      <c r="C197" s="2"/>
      <c r="D197" s="2"/>
      <c r="E197" s="3"/>
      <c r="F197" s="3"/>
      <c r="G197" s="46"/>
      <c r="H197" s="47"/>
      <c r="I197" s="79">
        <f>IF(VLOOKUP($A197,Calcul!$A$2:$J$250,10,0)="Non inscrit","Non inscrit",VLOOKUP($A197,Calcul!$A$2:$J$250,9,0))</f>
        <v>0</v>
      </c>
    </row>
    <row r="198" spans="1:9" x14ac:dyDescent="0.15">
      <c r="A198" t="str">
        <f t="shared" si="5"/>
        <v/>
      </c>
      <c r="B198" s="2"/>
      <c r="C198" s="2"/>
      <c r="D198" s="2"/>
      <c r="E198" s="3"/>
      <c r="F198" s="3"/>
      <c r="G198" s="46"/>
      <c r="H198" s="47"/>
      <c r="I198" s="79">
        <f>IF(VLOOKUP($A198,Calcul!$A$2:$J$250,10,0)="Non inscrit","Non inscrit",VLOOKUP($A198,Calcul!$A$2:$J$250,9,0))</f>
        <v>0</v>
      </c>
    </row>
    <row r="199" spans="1:9" x14ac:dyDescent="0.15">
      <c r="A199" t="str">
        <f t="shared" si="5"/>
        <v/>
      </c>
      <c r="B199" s="2"/>
      <c r="C199" s="2"/>
      <c r="D199" s="2"/>
      <c r="E199" s="3"/>
      <c r="F199" s="3"/>
      <c r="G199" s="46"/>
      <c r="H199" s="47"/>
      <c r="I199" s="79">
        <f>IF(VLOOKUP($A199,Calcul!$A$2:$J$250,10,0)="Non inscrit","Non inscrit",VLOOKUP($A199,Calcul!$A$2:$J$250,9,0))</f>
        <v>0</v>
      </c>
    </row>
    <row r="200" spans="1:9" x14ac:dyDescent="0.15">
      <c r="A200" t="str">
        <f t="shared" si="5"/>
        <v/>
      </c>
      <c r="B200" s="2"/>
      <c r="C200" s="2"/>
      <c r="D200" s="2"/>
      <c r="E200" s="3"/>
      <c r="F200" s="3"/>
      <c r="G200" s="46"/>
      <c r="H200" s="47"/>
      <c r="I200" s="79">
        <f>IF(VLOOKUP($A200,Calcul!$A$2:$J$250,10,0)="Non inscrit","Non inscrit",VLOOKUP($A200,Calcul!$A$2:$J$250,9,0))</f>
        <v>0</v>
      </c>
    </row>
    <row r="201" spans="1:9" x14ac:dyDescent="0.15">
      <c r="A201" t="str">
        <f t="shared" si="5"/>
        <v/>
      </c>
      <c r="B201" s="2"/>
      <c r="C201" s="2"/>
      <c r="D201" s="2"/>
      <c r="E201" s="3"/>
      <c r="F201" s="3"/>
      <c r="G201" s="46"/>
      <c r="H201" s="47"/>
      <c r="I201" s="79">
        <f>IF(VLOOKUP($A201,Calcul!$A$2:$J$250,10,0)="Non inscrit","Non inscrit",VLOOKUP($A201,Calcul!$A$2:$J$250,9,0))</f>
        <v>0</v>
      </c>
    </row>
    <row r="202" spans="1:9" x14ac:dyDescent="0.15">
      <c r="A202" t="str">
        <f t="shared" si="5"/>
        <v/>
      </c>
      <c r="B202" s="2"/>
      <c r="C202" s="2"/>
      <c r="D202" s="2"/>
      <c r="E202" s="3"/>
      <c r="F202" s="3"/>
      <c r="G202" s="46"/>
      <c r="H202" s="47"/>
      <c r="I202" s="79">
        <f>IF(VLOOKUP($A202,Calcul!$A$2:$J$250,10,0)="Non inscrit","Non inscrit",VLOOKUP($A202,Calcul!$A$2:$J$250,9,0))</f>
        <v>0</v>
      </c>
    </row>
    <row r="203" spans="1:9" x14ac:dyDescent="0.15">
      <c r="A203" t="str">
        <f t="shared" si="5"/>
        <v/>
      </c>
      <c r="B203" s="2"/>
      <c r="C203" s="2"/>
      <c r="D203" s="2"/>
      <c r="E203" s="3"/>
      <c r="F203" s="3"/>
      <c r="G203" s="46"/>
      <c r="H203" s="47"/>
      <c r="I203" s="79">
        <f>IF(VLOOKUP($A203,Calcul!$A$2:$J$250,10,0)="Non inscrit","Non inscrit",VLOOKUP($A203,Calcul!$A$2:$J$250,9,0))</f>
        <v>0</v>
      </c>
    </row>
    <row r="204" spans="1:9" x14ac:dyDescent="0.15">
      <c r="A204" t="str">
        <f t="shared" si="5"/>
        <v/>
      </c>
      <c r="B204" s="2"/>
      <c r="C204" s="2"/>
      <c r="D204" s="2"/>
      <c r="E204" s="3"/>
      <c r="F204" s="3"/>
      <c r="G204" s="46"/>
      <c r="H204" s="47"/>
      <c r="I204" s="79">
        <f>IF(VLOOKUP($A204,Calcul!$A$2:$J$250,10,0)="Non inscrit","Non inscrit",VLOOKUP($A204,Calcul!$A$2:$J$250,9,0))</f>
        <v>0</v>
      </c>
    </row>
    <row r="205" spans="1:9" x14ac:dyDescent="0.15">
      <c r="A205" t="str">
        <f t="shared" si="5"/>
        <v/>
      </c>
      <c r="B205" s="2"/>
      <c r="C205" s="2"/>
      <c r="D205" s="2"/>
      <c r="E205" s="3"/>
      <c r="F205" s="3"/>
      <c r="G205" s="46"/>
      <c r="H205" s="47"/>
      <c r="I205" s="79">
        <f>IF(VLOOKUP($A205,Calcul!$A$2:$J$250,10,0)="Non inscrit","Non inscrit",VLOOKUP($A205,Calcul!$A$2:$J$250,9,0))</f>
        <v>0</v>
      </c>
    </row>
    <row r="206" spans="1:9" x14ac:dyDescent="0.15">
      <c r="A206" t="str">
        <f t="shared" si="5"/>
        <v/>
      </c>
      <c r="B206" s="2"/>
      <c r="C206" s="2"/>
      <c r="D206" s="2"/>
      <c r="E206" s="3"/>
      <c r="F206" s="3"/>
      <c r="G206" s="46"/>
      <c r="H206" s="47"/>
      <c r="I206" s="79">
        <f>IF(VLOOKUP($A206,Calcul!$A$2:$J$250,10,0)="Non inscrit","Non inscrit",VLOOKUP($A206,Calcul!$A$2:$J$250,9,0))</f>
        <v>0</v>
      </c>
    </row>
    <row r="207" spans="1:9" x14ac:dyDescent="0.15">
      <c r="A207" t="str">
        <f t="shared" si="5"/>
        <v/>
      </c>
      <c r="B207" s="2"/>
      <c r="C207" s="2"/>
      <c r="D207" s="2"/>
      <c r="E207" s="3"/>
      <c r="F207" s="3"/>
      <c r="G207" s="46"/>
      <c r="H207" s="47"/>
      <c r="I207" s="79">
        <f>IF(VLOOKUP($A207,Calcul!$A$2:$J$250,10,0)="Non inscrit","Non inscrit",VLOOKUP($A207,Calcul!$A$2:$J$250,9,0))</f>
        <v>0</v>
      </c>
    </row>
    <row r="208" spans="1:9" x14ac:dyDescent="0.15">
      <c r="A208" t="str">
        <f t="shared" si="5"/>
        <v/>
      </c>
      <c r="B208" s="2"/>
      <c r="C208" s="2"/>
      <c r="D208" s="2"/>
      <c r="E208" s="3"/>
      <c r="F208" s="3"/>
      <c r="G208" s="46"/>
      <c r="H208" s="47"/>
      <c r="I208" s="79">
        <f>IF(VLOOKUP($A208,Calcul!$A$2:$J$250,10,0)="Non inscrit","Non inscrit",VLOOKUP($A208,Calcul!$A$2:$J$250,9,0))</f>
        <v>0</v>
      </c>
    </row>
    <row r="209" spans="1:9" x14ac:dyDescent="0.15">
      <c r="A209" t="str">
        <f t="shared" si="5"/>
        <v/>
      </c>
      <c r="B209" s="2"/>
      <c r="C209" s="2"/>
      <c r="D209" s="2"/>
      <c r="E209" s="3"/>
      <c r="F209" s="3"/>
      <c r="G209" s="46"/>
      <c r="H209" s="47"/>
      <c r="I209" s="79">
        <f>IF(VLOOKUP($A209,Calcul!$A$2:$J$250,10,0)="Non inscrit","Non inscrit",VLOOKUP($A209,Calcul!$A$2:$J$250,9,0))</f>
        <v>0</v>
      </c>
    </row>
    <row r="210" spans="1:9" x14ac:dyDescent="0.15">
      <c r="A210" t="str">
        <f t="shared" si="5"/>
        <v/>
      </c>
      <c r="B210" s="2"/>
      <c r="C210" s="2"/>
      <c r="D210" s="2"/>
      <c r="E210" s="3"/>
      <c r="F210" s="3"/>
      <c r="G210" s="46"/>
      <c r="H210" s="47"/>
      <c r="I210" s="79">
        <f>IF(VLOOKUP($A210,Calcul!$A$2:$J$250,10,0)="Non inscrit","Non inscrit",VLOOKUP($A210,Calcul!$A$2:$J$250,9,0))</f>
        <v>0</v>
      </c>
    </row>
    <row r="211" spans="1:9" x14ac:dyDescent="0.15">
      <c r="A211" t="str">
        <f t="shared" si="5"/>
        <v/>
      </c>
      <c r="B211" s="2"/>
      <c r="C211" s="2"/>
      <c r="D211" s="2"/>
      <c r="E211" s="3"/>
      <c r="F211" s="3"/>
      <c r="G211" s="46"/>
      <c r="H211" s="47"/>
      <c r="I211" s="79">
        <f>IF(VLOOKUP($A211,Calcul!$A$2:$J$250,10,0)="Non inscrit","Non inscrit",VLOOKUP($A211,Calcul!$A$2:$J$250,9,0))</f>
        <v>0</v>
      </c>
    </row>
    <row r="212" spans="1:9" x14ac:dyDescent="0.15">
      <c r="A212" t="str">
        <f t="shared" si="5"/>
        <v/>
      </c>
      <c r="B212" s="2"/>
      <c r="C212" s="2"/>
      <c r="D212" s="2"/>
      <c r="E212" s="3"/>
      <c r="F212" s="3"/>
      <c r="G212" s="46"/>
      <c r="H212" s="47"/>
      <c r="I212" s="79">
        <f>IF(VLOOKUP($A212,Calcul!$A$2:$J$250,10,0)="Non inscrit","Non inscrit",VLOOKUP($A212,Calcul!$A$2:$J$250,9,0))</f>
        <v>0</v>
      </c>
    </row>
    <row r="213" spans="1:9" x14ac:dyDescent="0.15">
      <c r="A213" t="str">
        <f t="shared" si="5"/>
        <v/>
      </c>
      <c r="B213" s="2"/>
      <c r="C213" s="2"/>
      <c r="D213" s="2"/>
      <c r="E213" s="3"/>
      <c r="F213" s="3"/>
      <c r="G213" s="46"/>
      <c r="H213" s="47"/>
      <c r="I213" s="79">
        <f>IF(VLOOKUP($A213,Calcul!$A$2:$J$250,10,0)="Non inscrit","Non inscrit",VLOOKUP($A213,Calcul!$A$2:$J$250,9,0))</f>
        <v>0</v>
      </c>
    </row>
    <row r="214" spans="1:9" x14ac:dyDescent="0.15">
      <c r="A214" t="str">
        <f t="shared" si="5"/>
        <v/>
      </c>
      <c r="B214" s="2"/>
      <c r="C214" s="2"/>
      <c r="D214" s="2"/>
      <c r="E214" s="3"/>
      <c r="F214" s="3"/>
      <c r="G214" s="46"/>
      <c r="H214" s="47"/>
      <c r="I214" s="79">
        <f>IF(VLOOKUP($A214,Calcul!$A$2:$J$250,10,0)="Non inscrit","Non inscrit",VLOOKUP($A214,Calcul!$A$2:$J$250,9,0))</f>
        <v>0</v>
      </c>
    </row>
    <row r="215" spans="1:9" x14ac:dyDescent="0.15">
      <c r="A215" t="str">
        <f t="shared" si="5"/>
        <v/>
      </c>
      <c r="B215" s="2"/>
      <c r="C215" s="2"/>
      <c r="D215" s="2"/>
      <c r="E215" s="3"/>
      <c r="F215" s="3"/>
      <c r="G215" s="46"/>
      <c r="H215" s="47"/>
      <c r="I215" s="79">
        <f>IF(VLOOKUP($A215,Calcul!$A$2:$J$250,10,0)="Non inscrit","Non inscrit",VLOOKUP($A215,Calcul!$A$2:$J$250,9,0))</f>
        <v>0</v>
      </c>
    </row>
    <row r="216" spans="1:9" x14ac:dyDescent="0.15">
      <c r="A216" t="str">
        <f t="shared" si="5"/>
        <v/>
      </c>
      <c r="B216" s="2"/>
      <c r="C216" s="2"/>
      <c r="D216" s="2"/>
      <c r="E216" s="3"/>
      <c r="F216" s="3"/>
      <c r="G216" s="46"/>
      <c r="H216" s="47"/>
      <c r="I216" s="79">
        <f>IF(VLOOKUP($A216,Calcul!$A$2:$J$250,10,0)="Non inscrit","Non inscrit",VLOOKUP($A216,Calcul!$A$2:$J$250,9,0))</f>
        <v>0</v>
      </c>
    </row>
    <row r="217" spans="1:9" x14ac:dyDescent="0.15">
      <c r="A217" t="str">
        <f t="shared" si="5"/>
        <v/>
      </c>
      <c r="B217" s="2"/>
      <c r="C217" s="2"/>
      <c r="D217" s="2"/>
      <c r="E217" s="3"/>
      <c r="F217" s="3"/>
      <c r="G217" s="46"/>
      <c r="H217" s="47"/>
      <c r="I217" s="79">
        <f>IF(VLOOKUP($A217,Calcul!$A$2:$J$250,10,0)="Non inscrit","Non inscrit",VLOOKUP($A217,Calcul!$A$2:$J$250,9,0))</f>
        <v>0</v>
      </c>
    </row>
    <row r="218" spans="1:9" x14ac:dyDescent="0.15">
      <c r="A218" t="str">
        <f t="shared" si="5"/>
        <v/>
      </c>
      <c r="B218" s="2"/>
      <c r="C218" s="2"/>
      <c r="D218" s="2"/>
      <c r="E218" s="3"/>
      <c r="F218" s="3"/>
      <c r="G218" s="46"/>
      <c r="H218" s="47"/>
      <c r="I218" s="79">
        <f>IF(VLOOKUP($A218,Calcul!$A$2:$J$250,10,0)="Non inscrit","Non inscrit",VLOOKUP($A218,Calcul!$A$2:$J$250,9,0))</f>
        <v>0</v>
      </c>
    </row>
    <row r="219" spans="1:9" x14ac:dyDescent="0.15">
      <c r="A219" t="str">
        <f t="shared" si="5"/>
        <v/>
      </c>
      <c r="B219" s="2"/>
      <c r="C219" s="2"/>
      <c r="D219" s="2"/>
      <c r="E219" s="3"/>
      <c r="F219" s="3"/>
      <c r="G219" s="46"/>
      <c r="H219" s="47"/>
      <c r="I219" s="79">
        <f>IF(VLOOKUP($A219,Calcul!$A$2:$J$250,10,0)="Non inscrit","Non inscrit",VLOOKUP($A219,Calcul!$A$2:$J$250,9,0))</f>
        <v>0</v>
      </c>
    </row>
    <row r="220" spans="1:9" x14ac:dyDescent="0.15">
      <c r="A220" t="str">
        <f t="shared" si="5"/>
        <v/>
      </c>
      <c r="B220" s="2"/>
      <c r="C220" s="2"/>
      <c r="D220" s="2"/>
      <c r="E220" s="3"/>
      <c r="F220" s="3"/>
      <c r="G220" s="46"/>
      <c r="H220" s="47"/>
      <c r="I220" s="79">
        <f>IF(VLOOKUP($A220,Calcul!$A$2:$J$250,10,0)="Non inscrit","Non inscrit",VLOOKUP($A220,Calcul!$A$2:$J$250,9,0))</f>
        <v>0</v>
      </c>
    </row>
    <row r="221" spans="1:9" x14ac:dyDescent="0.15">
      <c r="A221" t="str">
        <f t="shared" si="5"/>
        <v/>
      </c>
      <c r="B221" s="2"/>
      <c r="C221" s="2"/>
      <c r="D221" s="2"/>
      <c r="E221" s="3"/>
      <c r="F221" s="3"/>
      <c r="G221" s="46"/>
      <c r="H221" s="47"/>
      <c r="I221" s="79">
        <f>IF(VLOOKUP($A221,Calcul!$A$2:$J$250,10,0)="Non inscrit","Non inscrit",VLOOKUP($A221,Calcul!$A$2:$J$250,9,0))</f>
        <v>0</v>
      </c>
    </row>
    <row r="222" spans="1:9" x14ac:dyDescent="0.15">
      <c r="A222" t="str">
        <f t="shared" si="5"/>
        <v/>
      </c>
      <c r="B222" s="2"/>
      <c r="C222" s="2"/>
      <c r="D222" s="2"/>
      <c r="E222" s="3"/>
      <c r="F222" s="3"/>
      <c r="G222" s="46"/>
      <c r="H222" s="47"/>
      <c r="I222" s="79">
        <f>IF(VLOOKUP($A222,Calcul!$A$2:$J$250,10,0)="Non inscrit","Non inscrit",VLOOKUP($A222,Calcul!$A$2:$J$250,9,0))</f>
        <v>0</v>
      </c>
    </row>
    <row r="223" spans="1:9" x14ac:dyDescent="0.15">
      <c r="A223" t="str">
        <f t="shared" si="5"/>
        <v/>
      </c>
      <c r="B223" s="2"/>
      <c r="C223" s="2"/>
      <c r="D223" s="2"/>
      <c r="E223" s="3"/>
      <c r="F223" s="3"/>
      <c r="G223" s="46"/>
      <c r="H223" s="47"/>
      <c r="I223" s="79">
        <f>IF(VLOOKUP($A223,Calcul!$A$2:$J$250,10,0)="Non inscrit","Non inscrit",VLOOKUP($A223,Calcul!$A$2:$J$250,9,0))</f>
        <v>0</v>
      </c>
    </row>
    <row r="224" spans="1:9" x14ac:dyDescent="0.15">
      <c r="A224" t="str">
        <f t="shared" si="5"/>
        <v/>
      </c>
      <c r="B224" s="2"/>
      <c r="C224" s="2"/>
      <c r="D224" s="2"/>
      <c r="E224" s="3"/>
      <c r="F224" s="3"/>
      <c r="G224" s="46"/>
      <c r="H224" s="47"/>
      <c r="I224" s="79">
        <f>IF(VLOOKUP($A224,Calcul!$A$2:$J$250,10,0)="Non inscrit","Non inscrit",VLOOKUP($A224,Calcul!$A$2:$J$250,9,0))</f>
        <v>0</v>
      </c>
    </row>
    <row r="225" spans="1:9" x14ac:dyDescent="0.15">
      <c r="A225" t="str">
        <f t="shared" si="5"/>
        <v/>
      </c>
      <c r="B225" s="2"/>
      <c r="C225" s="2"/>
      <c r="D225" s="2"/>
      <c r="E225" s="3"/>
      <c r="F225" s="3"/>
      <c r="G225" s="46"/>
      <c r="H225" s="47"/>
      <c r="I225" s="79">
        <f>IF(VLOOKUP($A225,Calcul!$A$2:$J$250,10,0)="Non inscrit","Non inscrit",VLOOKUP($A225,Calcul!$A$2:$J$250,9,0))</f>
        <v>0</v>
      </c>
    </row>
    <row r="226" spans="1:9" x14ac:dyDescent="0.15">
      <c r="A226" t="str">
        <f t="shared" si="5"/>
        <v/>
      </c>
      <c r="B226" s="2"/>
      <c r="C226" s="2"/>
      <c r="D226" s="2"/>
      <c r="E226" s="3"/>
      <c r="F226" s="3"/>
      <c r="G226" s="46"/>
      <c r="H226" s="47"/>
      <c r="I226" s="79">
        <f>IF(VLOOKUP($A226,Calcul!$A$2:$J$250,10,0)="Non inscrit","Non inscrit",VLOOKUP($A226,Calcul!$A$2:$J$250,9,0))</f>
        <v>0</v>
      </c>
    </row>
    <row r="227" spans="1:9" x14ac:dyDescent="0.15">
      <c r="A227" t="str">
        <f t="shared" si="5"/>
        <v/>
      </c>
      <c r="B227" s="2"/>
      <c r="C227" s="2"/>
      <c r="D227" s="2"/>
      <c r="E227" s="3"/>
      <c r="F227" s="3"/>
      <c r="G227" s="46"/>
      <c r="H227" s="47"/>
      <c r="I227" s="79">
        <f>IF(VLOOKUP($A227,Calcul!$A$2:$J$250,10,0)="Non inscrit","Non inscrit",VLOOKUP($A227,Calcul!$A$2:$J$250,9,0))</f>
        <v>0</v>
      </c>
    </row>
    <row r="228" spans="1:9" x14ac:dyDescent="0.15">
      <c r="A228" t="str">
        <f t="shared" si="5"/>
        <v/>
      </c>
      <c r="B228" s="2"/>
      <c r="C228" s="2"/>
      <c r="D228" s="2"/>
      <c r="E228" s="3"/>
      <c r="F228" s="3"/>
      <c r="G228" s="46"/>
      <c r="H228" s="47"/>
      <c r="I228" s="79">
        <f>IF(VLOOKUP($A228,Calcul!$A$2:$J$250,10,0)="Non inscrit","Non inscrit",VLOOKUP($A228,Calcul!$A$2:$J$250,9,0))</f>
        <v>0</v>
      </c>
    </row>
    <row r="229" spans="1:9" x14ac:dyDescent="0.15">
      <c r="A229" t="str">
        <f t="shared" si="5"/>
        <v/>
      </c>
      <c r="B229" s="2"/>
      <c r="C229" s="2"/>
      <c r="D229" s="2"/>
      <c r="E229" s="3"/>
      <c r="F229" s="3"/>
      <c r="G229" s="46"/>
      <c r="H229" s="47"/>
      <c r="I229" s="79">
        <f>IF(VLOOKUP($A229,Calcul!$A$2:$J$250,10,0)="Non inscrit","Non inscrit",VLOOKUP($A229,Calcul!$A$2:$J$250,9,0))</f>
        <v>0</v>
      </c>
    </row>
    <row r="230" spans="1:9" x14ac:dyDescent="0.15">
      <c r="A230" t="str">
        <f t="shared" si="5"/>
        <v/>
      </c>
      <c r="B230" s="2"/>
      <c r="C230" s="2"/>
      <c r="D230" s="2"/>
      <c r="E230" s="3"/>
      <c r="F230" s="3"/>
      <c r="G230" s="46"/>
      <c r="H230" s="47"/>
      <c r="I230" s="79">
        <f>IF(VLOOKUP($A230,Calcul!$A$2:$J$250,10,0)="Non inscrit","Non inscrit",VLOOKUP($A230,Calcul!$A$2:$J$250,9,0))</f>
        <v>0</v>
      </c>
    </row>
    <row r="231" spans="1:9" x14ac:dyDescent="0.15">
      <c r="A231" t="str">
        <f t="shared" si="5"/>
        <v/>
      </c>
      <c r="B231" s="2"/>
      <c r="C231" s="2"/>
      <c r="D231" s="2"/>
      <c r="E231" s="3"/>
      <c r="F231" s="3"/>
      <c r="G231" s="46"/>
      <c r="H231" s="47"/>
      <c r="I231" s="79">
        <f>IF(VLOOKUP($A231,Calcul!$A$2:$J$250,10,0)="Non inscrit","Non inscrit",VLOOKUP($A231,Calcul!$A$2:$J$250,9,0))</f>
        <v>0</v>
      </c>
    </row>
    <row r="232" spans="1:9" x14ac:dyDescent="0.15">
      <c r="A232" t="str">
        <f t="shared" si="5"/>
        <v/>
      </c>
      <c r="B232" s="2"/>
      <c r="C232" s="2"/>
      <c r="D232" s="2"/>
      <c r="E232" s="3"/>
      <c r="F232" s="3"/>
      <c r="G232" s="46"/>
      <c r="H232" s="47"/>
      <c r="I232" s="79">
        <f>IF(VLOOKUP($A232,Calcul!$A$2:$J$250,10,0)="Non inscrit","Non inscrit",VLOOKUP($A232,Calcul!$A$2:$J$250,9,0))</f>
        <v>0</v>
      </c>
    </row>
    <row r="233" spans="1:9" x14ac:dyDescent="0.15">
      <c r="A233" t="str">
        <f t="shared" si="5"/>
        <v/>
      </c>
      <c r="B233" s="2"/>
      <c r="C233" s="2"/>
      <c r="D233" s="2"/>
      <c r="E233" s="3"/>
      <c r="F233" s="3"/>
      <c r="G233" s="46"/>
      <c r="H233" s="47"/>
      <c r="I233" s="79">
        <f>IF(VLOOKUP($A233,Calcul!$A$2:$J$250,10,0)="Non inscrit","Non inscrit",VLOOKUP($A233,Calcul!$A$2:$J$250,9,0))</f>
        <v>0</v>
      </c>
    </row>
    <row r="234" spans="1:9" x14ac:dyDescent="0.15">
      <c r="A234" t="str">
        <f t="shared" si="5"/>
        <v/>
      </c>
      <c r="B234" s="2"/>
      <c r="C234" s="2"/>
      <c r="D234" s="2"/>
      <c r="E234" s="3"/>
      <c r="F234" s="3"/>
      <c r="G234" s="46"/>
      <c r="H234" s="47"/>
      <c r="I234" s="79">
        <f>IF(VLOOKUP($A234,Calcul!$A$2:$J$250,10,0)="Non inscrit","Non inscrit",VLOOKUP($A234,Calcul!$A$2:$J$250,9,0))</f>
        <v>0</v>
      </c>
    </row>
    <row r="235" spans="1:9" x14ac:dyDescent="0.15">
      <c r="A235" t="str">
        <f t="shared" si="5"/>
        <v/>
      </c>
      <c r="B235" s="2"/>
      <c r="C235" s="2"/>
      <c r="D235" s="2"/>
      <c r="E235" s="3"/>
      <c r="F235" s="3"/>
      <c r="G235" s="46"/>
      <c r="H235" s="47"/>
      <c r="I235" s="79">
        <f>IF(VLOOKUP($A235,Calcul!$A$2:$J$250,10,0)="Non inscrit","Non inscrit",VLOOKUP($A235,Calcul!$A$2:$J$250,9,0))</f>
        <v>0</v>
      </c>
    </row>
    <row r="236" spans="1:9" x14ac:dyDescent="0.15">
      <c r="A236" t="str">
        <f t="shared" si="5"/>
        <v/>
      </c>
      <c r="B236" s="2"/>
      <c r="C236" s="2"/>
      <c r="D236" s="2"/>
      <c r="E236" s="3"/>
      <c r="F236" s="3"/>
      <c r="G236" s="46"/>
      <c r="H236" s="47"/>
      <c r="I236" s="79">
        <f>IF(VLOOKUP($A236,Calcul!$A$2:$J$250,10,0)="Non inscrit","Non inscrit",VLOOKUP($A236,Calcul!$A$2:$J$250,9,0))</f>
        <v>0</v>
      </c>
    </row>
    <row r="237" spans="1:9" x14ac:dyDescent="0.15">
      <c r="A237" t="str">
        <f t="shared" si="5"/>
        <v/>
      </c>
      <c r="B237" s="2"/>
      <c r="C237" s="2"/>
      <c r="D237" s="2"/>
      <c r="E237" s="3"/>
      <c r="F237" s="3"/>
      <c r="G237" s="46"/>
      <c r="H237" s="47"/>
      <c r="I237" s="79">
        <f>IF(VLOOKUP($A237,Calcul!$A$2:$J$250,10,0)="Non inscrit","Non inscrit",VLOOKUP($A237,Calcul!$A$2:$J$250,9,0))</f>
        <v>0</v>
      </c>
    </row>
    <row r="238" spans="1:9" x14ac:dyDescent="0.15">
      <c r="A238" t="str">
        <f t="shared" si="5"/>
        <v/>
      </c>
      <c r="B238" s="2"/>
      <c r="C238" s="2"/>
      <c r="D238" s="2"/>
      <c r="E238" s="3"/>
      <c r="F238" s="3"/>
      <c r="G238" s="46"/>
      <c r="H238" s="47"/>
      <c r="I238" s="79">
        <f>IF(VLOOKUP($A238,Calcul!$A$2:$J$250,10,0)="Non inscrit","Non inscrit",VLOOKUP($A238,Calcul!$A$2:$J$250,9,0))</f>
        <v>0</v>
      </c>
    </row>
    <row r="239" spans="1:9" x14ac:dyDescent="0.15">
      <c r="A239" t="str">
        <f t="shared" si="5"/>
        <v/>
      </c>
      <c r="B239" s="2"/>
      <c r="C239" s="2"/>
      <c r="D239" s="2"/>
      <c r="E239" s="3"/>
      <c r="F239" s="3"/>
      <c r="G239" s="46"/>
      <c r="H239" s="47"/>
      <c r="I239" s="79">
        <f>IF(VLOOKUP($A239,Calcul!$A$2:$J$250,10,0)="Non inscrit","Non inscrit",VLOOKUP($A239,Calcul!$A$2:$J$250,9,0))</f>
        <v>0</v>
      </c>
    </row>
    <row r="240" spans="1:9" x14ac:dyDescent="0.15">
      <c r="A240" t="str">
        <f t="shared" si="5"/>
        <v/>
      </c>
      <c r="B240" s="2"/>
      <c r="C240" s="2"/>
      <c r="D240" s="2"/>
      <c r="E240" s="3"/>
      <c r="F240" s="3"/>
      <c r="G240" s="46"/>
      <c r="H240" s="47"/>
      <c r="I240" s="79">
        <f>IF(VLOOKUP($A240,Calcul!$A$2:$J$250,10,0)="Non inscrit","Non inscrit",VLOOKUP($A240,Calcul!$A$2:$J$250,9,0))</f>
        <v>0</v>
      </c>
    </row>
    <row r="241" spans="1:9" x14ac:dyDescent="0.15">
      <c r="A241" t="str">
        <f t="shared" si="5"/>
        <v/>
      </c>
      <c r="B241" s="2"/>
      <c r="C241" s="2"/>
      <c r="D241" s="2"/>
      <c r="E241" s="3"/>
      <c r="F241" s="3"/>
      <c r="G241" s="46"/>
      <c r="H241" s="47"/>
      <c r="I241" s="79">
        <f>IF(VLOOKUP($A241,Calcul!$A$2:$J$250,10,0)="Non inscrit","Non inscrit",VLOOKUP($A241,Calcul!$A$2:$J$250,9,0))</f>
        <v>0</v>
      </c>
    </row>
    <row r="242" spans="1:9" x14ac:dyDescent="0.15">
      <c r="A242" t="str">
        <f t="shared" si="5"/>
        <v/>
      </c>
      <c r="B242" s="2"/>
      <c r="C242" s="2"/>
      <c r="D242" s="2"/>
      <c r="E242" s="3"/>
      <c r="F242" s="3"/>
      <c r="G242" s="46"/>
      <c r="H242" s="47"/>
      <c r="I242" s="79">
        <f>IF(VLOOKUP($A242,Calcul!$A$2:$J$250,10,0)="Non inscrit","Non inscrit",VLOOKUP($A242,Calcul!$A$2:$J$250,9,0))</f>
        <v>0</v>
      </c>
    </row>
    <row r="243" spans="1:9" x14ac:dyDescent="0.15">
      <c r="A243" t="str">
        <f t="shared" si="5"/>
        <v/>
      </c>
      <c r="B243" s="2"/>
      <c r="C243" s="2"/>
      <c r="D243" s="2"/>
      <c r="E243" s="3"/>
      <c r="F243" s="3"/>
      <c r="G243" s="46"/>
      <c r="H243" s="47"/>
      <c r="I243" s="79">
        <f>IF(VLOOKUP($A243,Calcul!$A$2:$J$250,10,0)="Non inscrit","Non inscrit",VLOOKUP($A243,Calcul!$A$2:$J$250,9,0))</f>
        <v>0</v>
      </c>
    </row>
    <row r="244" spans="1:9" x14ac:dyDescent="0.15">
      <c r="A244" t="str">
        <f t="shared" si="5"/>
        <v/>
      </c>
      <c r="B244" s="2"/>
      <c r="C244" s="2"/>
      <c r="D244" s="2"/>
      <c r="E244" s="3"/>
      <c r="F244" s="3"/>
      <c r="G244" s="46"/>
      <c r="H244" s="47"/>
      <c r="I244" s="79">
        <f>IF(VLOOKUP($A244,Calcul!$A$2:$J$250,10,0)="Non inscrit","Non inscrit",VLOOKUP($A244,Calcul!$A$2:$J$250,9,0))</f>
        <v>0</v>
      </c>
    </row>
    <row r="245" spans="1:9" x14ac:dyDescent="0.15">
      <c r="A245" t="str">
        <f t="shared" si="5"/>
        <v/>
      </c>
      <c r="B245" s="2"/>
      <c r="C245" s="2"/>
      <c r="D245" s="2"/>
      <c r="E245" s="3"/>
      <c r="F245" s="3"/>
      <c r="G245" s="46"/>
      <c r="H245" s="47"/>
      <c r="I245" s="79">
        <f>IF(VLOOKUP($A245,Calcul!$A$2:$J$250,10,0)="Non inscrit","Non inscrit",VLOOKUP($A245,Calcul!$A$2:$J$250,9,0))</f>
        <v>0</v>
      </c>
    </row>
    <row r="246" spans="1:9" x14ac:dyDescent="0.15">
      <c r="A246" t="str">
        <f t="shared" si="5"/>
        <v/>
      </c>
      <c r="B246" s="2"/>
      <c r="C246" s="2"/>
      <c r="D246" s="2"/>
      <c r="E246" s="3"/>
      <c r="F246" s="3"/>
      <c r="G246" s="46"/>
      <c r="H246" s="47"/>
      <c r="I246" s="79">
        <f>IF(VLOOKUP($A246,Calcul!$A$2:$J$250,10,0)="Non inscrit","Non inscrit",VLOOKUP($A246,Calcul!$A$2:$J$250,9,0))</f>
        <v>0</v>
      </c>
    </row>
    <row r="247" spans="1:9" x14ac:dyDescent="0.15">
      <c r="A247" t="str">
        <f t="shared" si="5"/>
        <v/>
      </c>
      <c r="B247" s="2"/>
      <c r="C247" s="2"/>
      <c r="D247" s="2"/>
      <c r="E247" s="3"/>
      <c r="F247" s="3"/>
      <c r="G247" s="46"/>
      <c r="H247" s="47"/>
      <c r="I247" s="79">
        <f>IF(VLOOKUP($A247,Calcul!$A$2:$J$250,10,0)="Non inscrit","Non inscrit",VLOOKUP($A247,Calcul!$A$2:$J$250,9,0))</f>
        <v>0</v>
      </c>
    </row>
    <row r="248" spans="1:9" x14ac:dyDescent="0.15">
      <c r="A248" t="str">
        <f t="shared" si="5"/>
        <v/>
      </c>
      <c r="B248" s="2"/>
      <c r="C248" s="2"/>
      <c r="D248" s="2"/>
      <c r="E248" s="3"/>
      <c r="F248" s="3"/>
      <c r="G248" s="46"/>
      <c r="H248" s="47"/>
      <c r="I248" s="79">
        <f>IF(VLOOKUP($A248,Calcul!$A$2:$J$250,10,0)="Non inscrit","Non inscrit",VLOOKUP($A248,Calcul!$A$2:$J$250,9,0))</f>
        <v>0</v>
      </c>
    </row>
    <row r="249" spans="1:9" x14ac:dyDescent="0.15">
      <c r="A249" t="str">
        <f t="shared" si="5"/>
        <v/>
      </c>
      <c r="B249" s="2"/>
      <c r="C249" s="2"/>
      <c r="D249" s="2"/>
      <c r="E249" s="3"/>
      <c r="F249" s="3"/>
      <c r="G249" s="46"/>
      <c r="H249" s="47"/>
      <c r="I249" s="79">
        <f>IF(VLOOKUP($A249,Calcul!$A$2:$J$250,10,0)="Non inscrit","Non inscrit",VLOOKUP($A249,Calcul!$A$2:$J$250,9,0))</f>
        <v>0</v>
      </c>
    </row>
    <row r="250" spans="1:9" x14ac:dyDescent="0.15">
      <c r="A250" t="str">
        <f t="shared" si="5"/>
        <v/>
      </c>
      <c r="B250" s="2"/>
      <c r="C250" s="2"/>
      <c r="D250" s="2"/>
      <c r="E250" s="3"/>
      <c r="F250" s="3"/>
      <c r="G250" s="46"/>
      <c r="H250" s="47"/>
      <c r="I250" s="79">
        <f>IF(VLOOKUP($A250,Calcul!$A$2:$J$250,10,0)="Non inscrit","Non inscrit",VLOOKUP($A250,Calcul!$A$2:$J$250,9,0))</f>
        <v>0</v>
      </c>
    </row>
    <row r="251" spans="1:9" x14ac:dyDescent="0.15">
      <c r="A251" t="str">
        <f t="shared" si="5"/>
        <v/>
      </c>
      <c r="B251" s="2"/>
      <c r="C251" s="2"/>
      <c r="D251" s="2"/>
      <c r="E251" s="3"/>
      <c r="F251" s="3"/>
      <c r="G251" s="46"/>
      <c r="H251" s="47"/>
      <c r="I251" s="79">
        <f>IF(VLOOKUP($A251,Calcul!$A$2:$J$250,10,0)="Non inscrit","Non inscrit",VLOOKUP($A251,Calcul!$A$2:$J$250,9,0))</f>
        <v>0</v>
      </c>
    </row>
    <row r="252" spans="1:9" x14ac:dyDescent="0.15">
      <c r="A252" t="str">
        <f t="shared" si="5"/>
        <v/>
      </c>
      <c r="B252" s="2"/>
      <c r="C252" s="2"/>
      <c r="D252" s="2"/>
      <c r="E252" s="3"/>
      <c r="F252" s="3"/>
      <c r="G252" s="46"/>
      <c r="H252" s="47"/>
      <c r="I252" s="79">
        <f>IF(VLOOKUP($A252,Calcul!$A$2:$J$250,10,0)="Non inscrit","Non inscrit",VLOOKUP($A252,Calcul!$A$2:$J$250,9,0))</f>
        <v>0</v>
      </c>
    </row>
    <row r="253" spans="1:9" x14ac:dyDescent="0.15">
      <c r="A253" t="str">
        <f t="shared" si="5"/>
        <v/>
      </c>
      <c r="B253" s="2"/>
      <c r="C253" s="2"/>
      <c r="D253" s="2"/>
      <c r="E253" s="3"/>
      <c r="F253" s="3"/>
      <c r="G253" s="46"/>
      <c r="H253" s="47"/>
      <c r="I253" s="79">
        <f>IF(VLOOKUP($A253,Calcul!$A$2:$J$250,10,0)="Non inscrit","Non inscrit",VLOOKUP($A253,Calcul!$A$2:$J$250,9,0))</f>
        <v>0</v>
      </c>
    </row>
    <row r="254" spans="1:9" x14ac:dyDescent="0.15">
      <c r="A254" t="str">
        <f t="shared" si="5"/>
        <v/>
      </c>
      <c r="B254" s="2"/>
      <c r="C254" s="2"/>
      <c r="D254" s="2"/>
      <c r="E254" s="3"/>
      <c r="F254" s="3"/>
      <c r="G254" s="46"/>
      <c r="H254" s="47"/>
      <c r="I254" s="79">
        <f>IF(VLOOKUP($A254,Calcul!$A$2:$J$250,10,0)="Non inscrit","Non inscrit",VLOOKUP($A254,Calcul!$A$2:$J$250,9,0))</f>
        <v>0</v>
      </c>
    </row>
    <row r="255" spans="1:9" x14ac:dyDescent="0.15">
      <c r="A255" t="str">
        <f t="shared" si="5"/>
        <v/>
      </c>
      <c r="B255" s="2"/>
      <c r="C255" s="2"/>
      <c r="D255" s="2"/>
      <c r="E255" s="3"/>
      <c r="F255" s="3"/>
      <c r="G255" s="46"/>
      <c r="H255" s="47"/>
      <c r="I255" s="79">
        <f>IF(VLOOKUP($A255,Calcul!$A$2:$J$250,10,0)="Non inscrit","Non inscrit",VLOOKUP($A255,Calcul!$A$2:$J$250,9,0))</f>
        <v>0</v>
      </c>
    </row>
    <row r="256" spans="1:9" x14ac:dyDescent="0.15">
      <c r="A256" t="str">
        <f t="shared" si="5"/>
        <v/>
      </c>
      <c r="B256" s="2"/>
      <c r="C256" s="2"/>
      <c r="D256" s="2"/>
      <c r="E256" s="3"/>
      <c r="F256" s="3"/>
      <c r="G256" s="46"/>
      <c r="H256" s="47"/>
      <c r="I256" s="79">
        <f>IF(VLOOKUP($A256,Calcul!$A$2:$J$250,10,0)="Non inscrit","Non inscrit",VLOOKUP($A256,Calcul!$A$2:$J$250,9,0))</f>
        <v>0</v>
      </c>
    </row>
    <row r="257" spans="1:9" x14ac:dyDescent="0.15">
      <c r="A257" t="str">
        <f t="shared" si="5"/>
        <v/>
      </c>
      <c r="B257" s="2"/>
      <c r="C257" s="2"/>
      <c r="D257" s="2"/>
      <c r="E257" s="3"/>
      <c r="F257" s="3"/>
      <c r="G257" s="46"/>
      <c r="H257" s="47"/>
      <c r="I257" s="79">
        <f>IF(VLOOKUP($A257,Calcul!$A$2:$J$250,10,0)="Non inscrit","Non inscrit",VLOOKUP($A257,Calcul!$A$2:$J$250,9,0))</f>
        <v>0</v>
      </c>
    </row>
    <row r="258" spans="1:9" x14ac:dyDescent="0.15">
      <c r="A258" t="str">
        <f t="shared" si="5"/>
        <v/>
      </c>
      <c r="B258" s="2"/>
      <c r="C258" s="2"/>
      <c r="D258" s="2"/>
      <c r="E258" s="3"/>
      <c r="F258" s="3"/>
      <c r="G258" s="46"/>
      <c r="H258" s="47"/>
      <c r="I258" s="79">
        <f>IF(VLOOKUP($A258,Calcul!$A$2:$J$250,10,0)="Non inscrit","Non inscrit",VLOOKUP($A258,Calcul!$A$2:$J$250,9,0))</f>
        <v>0</v>
      </c>
    </row>
    <row r="259" spans="1:9" x14ac:dyDescent="0.15">
      <c r="A259" t="str">
        <f t="shared" ref="A259:A322" si="6">CONCATENATE(LEFT(B259,4),LEFT(C259,4),D259)</f>
        <v/>
      </c>
      <c r="B259" s="2"/>
      <c r="C259" s="2"/>
      <c r="D259" s="2"/>
      <c r="E259" s="3"/>
      <c r="F259" s="3"/>
      <c r="G259" s="46"/>
      <c r="H259" s="47"/>
      <c r="I259" s="79">
        <f>IF(VLOOKUP($A259,Calcul!$A$2:$J$250,10,0)="Non inscrit","Non inscrit",VLOOKUP($A259,Calcul!$A$2:$J$250,9,0))</f>
        <v>0</v>
      </c>
    </row>
    <row r="260" spans="1:9" x14ac:dyDescent="0.15">
      <c r="A260" t="str">
        <f t="shared" si="6"/>
        <v/>
      </c>
      <c r="B260" s="2"/>
      <c r="C260" s="2"/>
      <c r="D260" s="2"/>
      <c r="E260" s="3"/>
      <c r="F260" s="3"/>
      <c r="G260" s="46"/>
      <c r="H260" s="47"/>
      <c r="I260" s="79">
        <f>IF(VLOOKUP($A260,Calcul!$A$2:$J$250,10,0)="Non inscrit","Non inscrit",VLOOKUP($A260,Calcul!$A$2:$J$250,9,0))</f>
        <v>0</v>
      </c>
    </row>
    <row r="261" spans="1:9" x14ac:dyDescent="0.15">
      <c r="A261" t="str">
        <f t="shared" si="6"/>
        <v/>
      </c>
      <c r="B261" s="2"/>
      <c r="C261" s="2"/>
      <c r="D261" s="2"/>
      <c r="E261" s="3"/>
      <c r="F261" s="3"/>
      <c r="G261" s="46"/>
      <c r="H261" s="47"/>
      <c r="I261" s="79">
        <f>IF(VLOOKUP($A261,Calcul!$A$2:$J$250,10,0)="Non inscrit","Non inscrit",VLOOKUP($A261,Calcul!$A$2:$J$250,9,0))</f>
        <v>0</v>
      </c>
    </row>
    <row r="262" spans="1:9" x14ac:dyDescent="0.15">
      <c r="A262" t="str">
        <f t="shared" si="6"/>
        <v/>
      </c>
      <c r="B262" s="2"/>
      <c r="C262" s="2"/>
      <c r="D262" s="2"/>
      <c r="E262" s="3"/>
      <c r="F262" s="3"/>
      <c r="G262" s="46"/>
      <c r="H262" s="47"/>
      <c r="I262" s="79">
        <f>IF(VLOOKUP($A262,Calcul!$A$2:$J$250,10,0)="Non inscrit","Non inscrit",VLOOKUP($A262,Calcul!$A$2:$J$250,9,0))</f>
        <v>0</v>
      </c>
    </row>
    <row r="263" spans="1:9" x14ac:dyDescent="0.15">
      <c r="A263" t="str">
        <f t="shared" si="6"/>
        <v/>
      </c>
      <c r="B263" s="2"/>
      <c r="C263" s="2"/>
      <c r="D263" s="2"/>
      <c r="E263" s="3"/>
      <c r="F263" s="3"/>
      <c r="G263" s="46"/>
      <c r="H263" s="47"/>
      <c r="I263" s="79">
        <f>IF(VLOOKUP($A263,Calcul!$A$2:$J$250,10,0)="Non inscrit","Non inscrit",VLOOKUP($A263,Calcul!$A$2:$J$250,9,0))</f>
        <v>0</v>
      </c>
    </row>
    <row r="264" spans="1:9" x14ac:dyDescent="0.15">
      <c r="A264" t="str">
        <f t="shared" si="6"/>
        <v/>
      </c>
      <c r="B264" s="2"/>
      <c r="C264" s="2"/>
      <c r="D264" s="2"/>
      <c r="E264" s="3"/>
      <c r="F264" s="3"/>
      <c r="G264" s="46"/>
      <c r="H264" s="47"/>
      <c r="I264" s="79">
        <f>IF(VLOOKUP($A264,Calcul!$A$2:$J$250,10,0)="Non inscrit","Non inscrit",VLOOKUP($A264,Calcul!$A$2:$J$250,9,0))</f>
        <v>0</v>
      </c>
    </row>
    <row r="265" spans="1:9" x14ac:dyDescent="0.15">
      <c r="A265" t="str">
        <f t="shared" si="6"/>
        <v/>
      </c>
      <c r="B265" s="2"/>
      <c r="C265" s="2"/>
      <c r="D265" s="2"/>
      <c r="E265" s="3"/>
      <c r="F265" s="3"/>
      <c r="G265" s="46"/>
      <c r="H265" s="47"/>
      <c r="I265" s="79">
        <f>IF(VLOOKUP($A265,Calcul!$A$2:$J$250,10,0)="Non inscrit","Non inscrit",VLOOKUP($A265,Calcul!$A$2:$J$250,9,0))</f>
        <v>0</v>
      </c>
    </row>
    <row r="266" spans="1:9" x14ac:dyDescent="0.15">
      <c r="A266" t="str">
        <f t="shared" si="6"/>
        <v/>
      </c>
      <c r="B266" s="2"/>
      <c r="C266" s="2"/>
      <c r="D266" s="2"/>
      <c r="E266" s="3"/>
      <c r="F266" s="3"/>
      <c r="G266" s="46"/>
      <c r="H266" s="47"/>
      <c r="I266" s="79">
        <f>IF(VLOOKUP($A266,Calcul!$A$2:$J$250,10,0)="Non inscrit","Non inscrit",VLOOKUP($A266,Calcul!$A$2:$J$250,9,0))</f>
        <v>0</v>
      </c>
    </row>
    <row r="267" spans="1:9" x14ac:dyDescent="0.15">
      <c r="A267" t="str">
        <f t="shared" si="6"/>
        <v/>
      </c>
      <c r="B267" s="2"/>
      <c r="C267" s="2"/>
      <c r="D267" s="2"/>
      <c r="E267" s="3"/>
      <c r="F267" s="3"/>
      <c r="G267" s="46"/>
      <c r="H267" s="47"/>
      <c r="I267" s="79">
        <f>IF(VLOOKUP($A267,Calcul!$A$2:$J$250,10,0)="Non inscrit","Non inscrit",VLOOKUP($A267,Calcul!$A$2:$J$250,9,0))</f>
        <v>0</v>
      </c>
    </row>
    <row r="268" spans="1:9" x14ac:dyDescent="0.15">
      <c r="A268" t="str">
        <f t="shared" si="6"/>
        <v/>
      </c>
      <c r="B268" s="2"/>
      <c r="C268" s="2"/>
      <c r="D268" s="2"/>
      <c r="E268" s="3"/>
      <c r="F268" s="3"/>
      <c r="G268" s="46"/>
      <c r="H268" s="47"/>
      <c r="I268" s="79">
        <f>IF(VLOOKUP($A268,Calcul!$A$2:$J$250,10,0)="Non inscrit","Non inscrit",VLOOKUP($A268,Calcul!$A$2:$J$250,9,0))</f>
        <v>0</v>
      </c>
    </row>
    <row r="269" spans="1:9" x14ac:dyDescent="0.15">
      <c r="A269" t="str">
        <f t="shared" si="6"/>
        <v/>
      </c>
      <c r="B269" s="2"/>
      <c r="C269" s="2"/>
      <c r="D269" s="2"/>
      <c r="E269" s="3"/>
      <c r="F269" s="3"/>
      <c r="G269" s="46"/>
      <c r="H269" s="47"/>
      <c r="I269" s="79">
        <f>IF(VLOOKUP($A269,Calcul!$A$2:$J$250,10,0)="Non inscrit","Non inscrit",VLOOKUP($A269,Calcul!$A$2:$J$250,9,0))</f>
        <v>0</v>
      </c>
    </row>
    <row r="270" spans="1:9" x14ac:dyDescent="0.15">
      <c r="A270" t="str">
        <f t="shared" si="6"/>
        <v/>
      </c>
      <c r="B270" s="2"/>
      <c r="C270" s="2"/>
      <c r="D270" s="2"/>
      <c r="E270" s="3"/>
      <c r="F270" s="3"/>
      <c r="G270" s="46"/>
      <c r="H270" s="47"/>
      <c r="I270" s="79">
        <f>IF(VLOOKUP($A270,Calcul!$A$2:$J$250,10,0)="Non inscrit","Non inscrit",VLOOKUP($A270,Calcul!$A$2:$J$250,9,0))</f>
        <v>0</v>
      </c>
    </row>
    <row r="271" spans="1:9" x14ac:dyDescent="0.15">
      <c r="A271" t="str">
        <f t="shared" si="6"/>
        <v/>
      </c>
      <c r="B271" s="2"/>
      <c r="C271" s="2"/>
      <c r="D271" s="2"/>
      <c r="E271" s="3"/>
      <c r="F271" s="3"/>
      <c r="G271" s="46"/>
      <c r="H271" s="47"/>
      <c r="I271" s="79">
        <f>IF(VLOOKUP($A271,Calcul!$A$2:$J$250,10,0)="Non inscrit","Non inscrit",VLOOKUP($A271,Calcul!$A$2:$J$250,9,0))</f>
        <v>0</v>
      </c>
    </row>
    <row r="272" spans="1:9" x14ac:dyDescent="0.15">
      <c r="A272" t="str">
        <f t="shared" si="6"/>
        <v/>
      </c>
      <c r="B272" s="2"/>
      <c r="C272" s="2"/>
      <c r="D272" s="2"/>
      <c r="E272" s="3"/>
      <c r="F272" s="3"/>
      <c r="G272" s="46"/>
      <c r="H272" s="47"/>
      <c r="I272" s="79">
        <f>IF(VLOOKUP($A272,Calcul!$A$2:$J$250,10,0)="Non inscrit","Non inscrit",VLOOKUP($A272,Calcul!$A$2:$J$250,9,0))</f>
        <v>0</v>
      </c>
    </row>
    <row r="273" spans="1:9" x14ac:dyDescent="0.15">
      <c r="A273" t="str">
        <f t="shared" si="6"/>
        <v/>
      </c>
      <c r="B273" s="2"/>
      <c r="C273" s="2"/>
      <c r="D273" s="2"/>
      <c r="E273" s="3"/>
      <c r="F273" s="3"/>
      <c r="G273" s="46"/>
      <c r="H273" s="47"/>
      <c r="I273" s="79">
        <f>IF(VLOOKUP($A273,Calcul!$A$2:$J$250,10,0)="Non inscrit","Non inscrit",VLOOKUP($A273,Calcul!$A$2:$J$250,9,0))</f>
        <v>0</v>
      </c>
    </row>
    <row r="274" spans="1:9" x14ac:dyDescent="0.15">
      <c r="A274" t="str">
        <f t="shared" si="6"/>
        <v/>
      </c>
      <c r="B274" s="2"/>
      <c r="C274" s="2"/>
      <c r="D274" s="2"/>
      <c r="E274" s="3"/>
      <c r="F274" s="3"/>
      <c r="G274" s="46"/>
      <c r="H274" s="47"/>
      <c r="I274" s="79">
        <f>IF(VLOOKUP($A274,Calcul!$A$2:$J$250,10,0)="Non inscrit","Non inscrit",VLOOKUP($A274,Calcul!$A$2:$J$250,9,0))</f>
        <v>0</v>
      </c>
    </row>
    <row r="275" spans="1:9" x14ac:dyDescent="0.15">
      <c r="A275" t="str">
        <f t="shared" si="6"/>
        <v/>
      </c>
      <c r="B275" s="2"/>
      <c r="C275" s="2"/>
      <c r="D275" s="2"/>
      <c r="E275" s="3"/>
      <c r="F275" s="3"/>
      <c r="G275" s="46"/>
      <c r="H275" s="47"/>
      <c r="I275" s="79">
        <f>IF(VLOOKUP($A275,Calcul!$A$2:$J$250,10,0)="Non inscrit","Non inscrit",VLOOKUP($A275,Calcul!$A$2:$J$250,9,0))</f>
        <v>0</v>
      </c>
    </row>
    <row r="276" spans="1:9" x14ac:dyDescent="0.15">
      <c r="A276" t="str">
        <f t="shared" si="6"/>
        <v/>
      </c>
      <c r="B276" s="2"/>
      <c r="C276" s="2"/>
      <c r="D276" s="2"/>
      <c r="E276" s="3"/>
      <c r="F276" s="3"/>
      <c r="G276" s="46"/>
      <c r="H276" s="47"/>
      <c r="I276" s="79">
        <f>IF(VLOOKUP($A276,Calcul!$A$2:$J$250,10,0)="Non inscrit","Non inscrit",VLOOKUP($A276,Calcul!$A$2:$J$250,9,0))</f>
        <v>0</v>
      </c>
    </row>
    <row r="277" spans="1:9" x14ac:dyDescent="0.15">
      <c r="A277" t="str">
        <f t="shared" si="6"/>
        <v/>
      </c>
      <c r="B277" s="2"/>
      <c r="C277" s="2"/>
      <c r="D277" s="2"/>
      <c r="E277" s="3"/>
      <c r="F277" s="3"/>
      <c r="G277" s="46"/>
      <c r="H277" s="47"/>
      <c r="I277" s="79">
        <f>IF(VLOOKUP($A277,Calcul!$A$2:$J$250,10,0)="Non inscrit","Non inscrit",VLOOKUP($A277,Calcul!$A$2:$J$250,9,0))</f>
        <v>0</v>
      </c>
    </row>
    <row r="278" spans="1:9" x14ac:dyDescent="0.15">
      <c r="A278" t="str">
        <f t="shared" si="6"/>
        <v/>
      </c>
      <c r="B278" s="2"/>
      <c r="C278" s="2"/>
      <c r="D278" s="2"/>
      <c r="E278" s="3"/>
      <c r="F278" s="3"/>
      <c r="G278" s="46"/>
      <c r="H278" s="47"/>
      <c r="I278" s="79">
        <f>IF(VLOOKUP($A278,Calcul!$A$2:$J$250,10,0)="Non inscrit","Non inscrit",VLOOKUP($A278,Calcul!$A$2:$J$250,9,0))</f>
        <v>0</v>
      </c>
    </row>
    <row r="279" spans="1:9" x14ac:dyDescent="0.15">
      <c r="A279" t="str">
        <f t="shared" si="6"/>
        <v/>
      </c>
      <c r="B279" s="2"/>
      <c r="C279" s="2"/>
      <c r="D279" s="2"/>
      <c r="E279" s="3"/>
      <c r="F279" s="3"/>
      <c r="G279" s="46"/>
      <c r="H279" s="47"/>
      <c r="I279" s="79">
        <f>IF(VLOOKUP($A279,Calcul!$A$2:$J$250,10,0)="Non inscrit","Non inscrit",VLOOKUP($A279,Calcul!$A$2:$J$250,9,0))</f>
        <v>0</v>
      </c>
    </row>
    <row r="280" spans="1:9" x14ac:dyDescent="0.15">
      <c r="A280" t="str">
        <f t="shared" si="6"/>
        <v/>
      </c>
      <c r="B280" s="2"/>
      <c r="C280" s="2"/>
      <c r="D280" s="2"/>
      <c r="E280" s="3"/>
      <c r="F280" s="3"/>
      <c r="G280" s="46"/>
      <c r="H280" s="47"/>
      <c r="I280" s="79">
        <f>IF(VLOOKUP($A280,Calcul!$A$2:$J$250,10,0)="Non inscrit","Non inscrit",VLOOKUP($A280,Calcul!$A$2:$J$250,9,0))</f>
        <v>0</v>
      </c>
    </row>
    <row r="281" spans="1:9" x14ac:dyDescent="0.15">
      <c r="A281" t="str">
        <f t="shared" si="6"/>
        <v/>
      </c>
      <c r="B281" s="2"/>
      <c r="C281" s="2"/>
      <c r="D281" s="2"/>
      <c r="E281" s="3"/>
      <c r="F281" s="3"/>
      <c r="G281" s="46"/>
      <c r="H281" s="47"/>
      <c r="I281" s="79">
        <f>IF(VLOOKUP($A281,Calcul!$A$2:$J$250,10,0)="Non inscrit","Non inscrit",VLOOKUP($A281,Calcul!$A$2:$J$250,9,0))</f>
        <v>0</v>
      </c>
    </row>
    <row r="282" spans="1:9" x14ac:dyDescent="0.15">
      <c r="A282" t="str">
        <f t="shared" si="6"/>
        <v/>
      </c>
      <c r="B282" s="2"/>
      <c r="C282" s="2"/>
      <c r="D282" s="2"/>
      <c r="E282" s="3"/>
      <c r="F282" s="3"/>
      <c r="G282" s="46"/>
      <c r="H282" s="47"/>
      <c r="I282" s="79">
        <f>IF(VLOOKUP($A282,Calcul!$A$2:$J$250,10,0)="Non inscrit","Non inscrit",VLOOKUP($A282,Calcul!$A$2:$J$250,9,0))</f>
        <v>0</v>
      </c>
    </row>
    <row r="283" spans="1:9" x14ac:dyDescent="0.15">
      <c r="A283" t="str">
        <f t="shared" si="6"/>
        <v/>
      </c>
      <c r="B283" s="2"/>
      <c r="C283" s="2"/>
      <c r="D283" s="2"/>
      <c r="E283" s="3"/>
      <c r="F283" s="3"/>
      <c r="G283" s="46"/>
      <c r="H283" s="47"/>
      <c r="I283" s="79">
        <f>IF(VLOOKUP($A283,Calcul!$A$2:$J$250,10,0)="Non inscrit","Non inscrit",VLOOKUP($A283,Calcul!$A$2:$J$250,9,0))</f>
        <v>0</v>
      </c>
    </row>
    <row r="284" spans="1:9" x14ac:dyDescent="0.15">
      <c r="A284" t="str">
        <f t="shared" si="6"/>
        <v/>
      </c>
      <c r="B284" s="2"/>
      <c r="C284" s="2"/>
      <c r="D284" s="2"/>
      <c r="E284" s="3"/>
      <c r="F284" s="3"/>
      <c r="G284" s="46"/>
      <c r="H284" s="47"/>
      <c r="I284" s="79">
        <f>IF(VLOOKUP($A284,Calcul!$A$2:$J$250,10,0)="Non inscrit","Non inscrit",VLOOKUP($A284,Calcul!$A$2:$J$250,9,0))</f>
        <v>0</v>
      </c>
    </row>
    <row r="285" spans="1:9" x14ac:dyDescent="0.15">
      <c r="A285" t="str">
        <f t="shared" si="6"/>
        <v/>
      </c>
      <c r="B285" s="2"/>
      <c r="C285" s="2"/>
      <c r="D285" s="2"/>
      <c r="E285" s="3"/>
      <c r="F285" s="3"/>
      <c r="G285" s="46"/>
      <c r="H285" s="47"/>
      <c r="I285" s="79">
        <f>IF(VLOOKUP($A285,Calcul!$A$2:$J$250,10,0)="Non inscrit","Non inscrit",VLOOKUP($A285,Calcul!$A$2:$J$250,9,0))</f>
        <v>0</v>
      </c>
    </row>
    <row r="286" spans="1:9" x14ac:dyDescent="0.15">
      <c r="A286" t="str">
        <f t="shared" si="6"/>
        <v/>
      </c>
      <c r="B286" s="2"/>
      <c r="C286" s="2"/>
      <c r="D286" s="2"/>
      <c r="E286" s="3"/>
      <c r="F286" s="3"/>
      <c r="G286" s="46"/>
      <c r="H286" s="47"/>
      <c r="I286" s="79">
        <f>IF(VLOOKUP($A286,Calcul!$A$2:$J$250,10,0)="Non inscrit","Non inscrit",VLOOKUP($A286,Calcul!$A$2:$J$250,9,0))</f>
        <v>0</v>
      </c>
    </row>
    <row r="287" spans="1:9" x14ac:dyDescent="0.15">
      <c r="A287" t="str">
        <f t="shared" si="6"/>
        <v/>
      </c>
      <c r="B287" s="2"/>
      <c r="C287" s="2"/>
      <c r="D287" s="2"/>
      <c r="E287" s="3"/>
      <c r="F287" s="3"/>
      <c r="G287" s="46"/>
      <c r="H287" s="47"/>
      <c r="I287" s="79">
        <f>IF(VLOOKUP($A287,Calcul!$A$2:$J$250,10,0)="Non inscrit","Non inscrit",VLOOKUP($A287,Calcul!$A$2:$J$250,9,0))</f>
        <v>0</v>
      </c>
    </row>
    <row r="288" spans="1:9" x14ac:dyDescent="0.15">
      <c r="A288" t="str">
        <f t="shared" si="6"/>
        <v/>
      </c>
      <c r="B288" s="2"/>
      <c r="C288" s="2"/>
      <c r="D288" s="2"/>
      <c r="E288" s="3"/>
      <c r="F288" s="3"/>
      <c r="G288" s="46"/>
      <c r="H288" s="47"/>
      <c r="I288" s="79">
        <f>IF(VLOOKUP($A288,Calcul!$A$2:$J$250,10,0)="Non inscrit","Non inscrit",VLOOKUP($A288,Calcul!$A$2:$J$250,9,0))</f>
        <v>0</v>
      </c>
    </row>
    <row r="289" spans="1:9" x14ac:dyDescent="0.15">
      <c r="A289" t="str">
        <f t="shared" si="6"/>
        <v/>
      </c>
      <c r="B289" s="2"/>
      <c r="C289" s="2"/>
      <c r="D289" s="2"/>
      <c r="E289" s="3"/>
      <c r="F289" s="3"/>
      <c r="G289" s="46"/>
      <c r="H289" s="47"/>
      <c r="I289" s="79">
        <f>IF(VLOOKUP($A289,Calcul!$A$2:$J$250,10,0)="Non inscrit","Non inscrit",VLOOKUP($A289,Calcul!$A$2:$J$250,9,0))</f>
        <v>0</v>
      </c>
    </row>
    <row r="290" spans="1:9" x14ac:dyDescent="0.15">
      <c r="A290" t="str">
        <f t="shared" si="6"/>
        <v/>
      </c>
      <c r="B290" s="2"/>
      <c r="C290" s="2"/>
      <c r="D290" s="2"/>
      <c r="E290" s="3"/>
      <c r="F290" s="3"/>
      <c r="G290" s="46"/>
      <c r="H290" s="47"/>
      <c r="I290" s="79">
        <f>IF(VLOOKUP($A290,Calcul!$A$2:$J$250,10,0)="Non inscrit","Non inscrit",VLOOKUP($A290,Calcul!$A$2:$J$250,9,0))</f>
        <v>0</v>
      </c>
    </row>
    <row r="291" spans="1:9" x14ac:dyDescent="0.15">
      <c r="A291" t="str">
        <f t="shared" si="6"/>
        <v/>
      </c>
      <c r="B291" s="2"/>
      <c r="C291" s="2"/>
      <c r="D291" s="2"/>
      <c r="E291" s="3"/>
      <c r="F291" s="3"/>
      <c r="G291" s="46"/>
      <c r="H291" s="47"/>
      <c r="I291" s="79">
        <f>IF(VLOOKUP($A291,Calcul!$A$2:$J$250,10,0)="Non inscrit","Non inscrit",VLOOKUP($A291,Calcul!$A$2:$J$250,9,0))</f>
        <v>0</v>
      </c>
    </row>
    <row r="292" spans="1:9" x14ac:dyDescent="0.15">
      <c r="A292" t="str">
        <f t="shared" si="6"/>
        <v/>
      </c>
      <c r="B292" s="2"/>
      <c r="C292" s="2"/>
      <c r="D292" s="2"/>
      <c r="E292" s="3"/>
      <c r="F292" s="3"/>
      <c r="G292" s="46"/>
      <c r="H292" s="47"/>
      <c r="I292" s="79">
        <f>IF(VLOOKUP($A292,Calcul!$A$2:$J$250,10,0)="Non inscrit","Non inscrit",VLOOKUP($A292,Calcul!$A$2:$J$250,9,0))</f>
        <v>0</v>
      </c>
    </row>
    <row r="293" spans="1:9" x14ac:dyDescent="0.15">
      <c r="A293" t="str">
        <f t="shared" si="6"/>
        <v/>
      </c>
      <c r="B293" s="2"/>
      <c r="C293" s="2"/>
      <c r="D293" s="2"/>
      <c r="E293" s="3"/>
      <c r="F293" s="3"/>
      <c r="G293" s="46"/>
      <c r="H293" s="47"/>
      <c r="I293" s="79">
        <f>IF(VLOOKUP($A293,Calcul!$A$2:$J$250,10,0)="Non inscrit","Non inscrit",VLOOKUP($A293,Calcul!$A$2:$J$250,9,0))</f>
        <v>0</v>
      </c>
    </row>
    <row r="294" spans="1:9" x14ac:dyDescent="0.15">
      <c r="A294" t="str">
        <f t="shared" si="6"/>
        <v/>
      </c>
      <c r="B294" s="2"/>
      <c r="C294" s="2"/>
      <c r="D294" s="2"/>
      <c r="E294" s="3"/>
      <c r="F294" s="3"/>
      <c r="G294" s="46"/>
      <c r="H294" s="47"/>
      <c r="I294" s="79">
        <f>IF(VLOOKUP($A294,Calcul!$A$2:$J$250,10,0)="Non inscrit","Non inscrit",VLOOKUP($A294,Calcul!$A$2:$J$250,9,0))</f>
        <v>0</v>
      </c>
    </row>
    <row r="295" spans="1:9" x14ac:dyDescent="0.15">
      <c r="A295" t="str">
        <f t="shared" si="6"/>
        <v/>
      </c>
      <c r="B295" s="2"/>
      <c r="C295" s="2"/>
      <c r="D295" s="2"/>
      <c r="E295" s="3"/>
      <c r="F295" s="3"/>
      <c r="G295" s="46"/>
      <c r="H295" s="47"/>
      <c r="I295" s="79">
        <f>IF(VLOOKUP($A295,Calcul!$A$2:$J$250,10,0)="Non inscrit","Non inscrit",VLOOKUP($A295,Calcul!$A$2:$J$250,9,0))</f>
        <v>0</v>
      </c>
    </row>
    <row r="296" spans="1:9" x14ac:dyDescent="0.15">
      <c r="A296" t="str">
        <f t="shared" si="6"/>
        <v/>
      </c>
      <c r="B296" s="2"/>
      <c r="C296" s="2"/>
      <c r="D296" s="2"/>
      <c r="E296" s="3"/>
      <c r="F296" s="3"/>
      <c r="G296" s="46"/>
      <c r="H296" s="47"/>
      <c r="I296" s="79">
        <f>IF(VLOOKUP($A296,Calcul!$A$2:$J$250,10,0)="Non inscrit","Non inscrit",VLOOKUP($A296,Calcul!$A$2:$J$250,9,0))</f>
        <v>0</v>
      </c>
    </row>
    <row r="297" spans="1:9" x14ac:dyDescent="0.15">
      <c r="A297" t="str">
        <f t="shared" si="6"/>
        <v/>
      </c>
      <c r="B297" s="2"/>
      <c r="C297" s="2"/>
      <c r="D297" s="2"/>
      <c r="E297" s="3"/>
      <c r="F297" s="3"/>
      <c r="G297" s="46"/>
      <c r="H297" s="47"/>
      <c r="I297" s="79">
        <f>IF(VLOOKUP($A297,Calcul!$A$2:$J$250,10,0)="Non inscrit","Non inscrit",VLOOKUP($A297,Calcul!$A$2:$J$250,9,0))</f>
        <v>0</v>
      </c>
    </row>
    <row r="298" spans="1:9" x14ac:dyDescent="0.15">
      <c r="A298" t="str">
        <f t="shared" si="6"/>
        <v/>
      </c>
      <c r="B298" s="2"/>
      <c r="C298" s="2"/>
      <c r="D298" s="2"/>
      <c r="E298" s="3"/>
      <c r="F298" s="3"/>
      <c r="G298" s="46"/>
      <c r="H298" s="47"/>
      <c r="I298" s="79">
        <f>IF(VLOOKUP($A298,Calcul!$A$2:$J$250,10,0)="Non inscrit","Non inscrit",VLOOKUP($A298,Calcul!$A$2:$J$250,9,0))</f>
        <v>0</v>
      </c>
    </row>
    <row r="299" spans="1:9" x14ac:dyDescent="0.15">
      <c r="A299" t="str">
        <f t="shared" si="6"/>
        <v/>
      </c>
      <c r="B299" s="2"/>
      <c r="C299" s="2"/>
      <c r="D299" s="2"/>
      <c r="E299" s="3"/>
      <c r="F299" s="3"/>
      <c r="G299" s="46"/>
      <c r="H299" s="47"/>
      <c r="I299" s="79">
        <f>IF(VLOOKUP($A299,Calcul!$A$2:$J$250,10,0)="Non inscrit","Non inscrit",VLOOKUP($A299,Calcul!$A$2:$J$250,9,0))</f>
        <v>0</v>
      </c>
    </row>
    <row r="300" spans="1:9" x14ac:dyDescent="0.15">
      <c r="A300" t="str">
        <f t="shared" si="6"/>
        <v/>
      </c>
      <c r="B300" s="2"/>
      <c r="C300" s="2"/>
      <c r="D300" s="2"/>
      <c r="E300" s="3"/>
      <c r="F300" s="3"/>
      <c r="G300" s="46"/>
      <c r="H300" s="47"/>
      <c r="I300" s="79">
        <f>IF(VLOOKUP($A300,Calcul!$A$2:$J$250,10,0)="Non inscrit","Non inscrit",VLOOKUP($A300,Calcul!$A$2:$J$250,9,0))</f>
        <v>0</v>
      </c>
    </row>
    <row r="301" spans="1:9" x14ac:dyDescent="0.15">
      <c r="A301" t="str">
        <f t="shared" si="6"/>
        <v/>
      </c>
      <c r="B301" s="2"/>
      <c r="C301" s="2"/>
      <c r="D301" s="2"/>
      <c r="E301" s="3"/>
      <c r="F301" s="3"/>
      <c r="G301" s="46"/>
      <c r="H301" s="47"/>
      <c r="I301" s="79">
        <f>IF(VLOOKUP($A301,Calcul!$A$2:$J$250,10,0)="Non inscrit","Non inscrit",VLOOKUP($A301,Calcul!$A$2:$J$250,9,0))</f>
        <v>0</v>
      </c>
    </row>
    <row r="302" spans="1:9" x14ac:dyDescent="0.15">
      <c r="A302" t="str">
        <f t="shared" si="6"/>
        <v/>
      </c>
      <c r="B302" s="2"/>
      <c r="C302" s="2"/>
      <c r="D302" s="2"/>
      <c r="E302" s="3"/>
      <c r="F302" s="3"/>
      <c r="G302" s="46"/>
      <c r="H302" s="47"/>
      <c r="I302" s="79">
        <f>IF(VLOOKUP($A302,Calcul!$A$2:$J$250,10,0)="Non inscrit","Non inscrit",VLOOKUP($A302,Calcul!$A$2:$J$250,9,0))</f>
        <v>0</v>
      </c>
    </row>
    <row r="303" spans="1:9" x14ac:dyDescent="0.15">
      <c r="A303" t="str">
        <f t="shared" si="6"/>
        <v/>
      </c>
      <c r="B303" s="2"/>
      <c r="C303" s="2"/>
      <c r="D303" s="2"/>
      <c r="E303" s="3"/>
      <c r="F303" s="3"/>
      <c r="G303" s="46"/>
      <c r="H303" s="47"/>
      <c r="I303" s="79">
        <f>IF(VLOOKUP($A303,Calcul!$A$2:$J$250,10,0)="Non inscrit","Non inscrit",VLOOKUP($A303,Calcul!$A$2:$J$250,9,0))</f>
        <v>0</v>
      </c>
    </row>
    <row r="304" spans="1:9" x14ac:dyDescent="0.15">
      <c r="A304" t="str">
        <f t="shared" si="6"/>
        <v/>
      </c>
      <c r="B304" s="2"/>
      <c r="C304" s="2"/>
      <c r="D304" s="2"/>
      <c r="E304" s="3"/>
      <c r="F304" s="3"/>
      <c r="G304" s="46"/>
      <c r="H304" s="47"/>
      <c r="I304" s="79">
        <f>IF(VLOOKUP($A304,Calcul!$A$2:$J$250,10,0)="Non inscrit","Non inscrit",VLOOKUP($A304,Calcul!$A$2:$J$250,9,0))</f>
        <v>0</v>
      </c>
    </row>
    <row r="305" spans="1:9" x14ac:dyDescent="0.15">
      <c r="A305" t="str">
        <f t="shared" si="6"/>
        <v/>
      </c>
      <c r="B305" s="2"/>
      <c r="C305" s="2"/>
      <c r="D305" s="2"/>
      <c r="E305" s="3"/>
      <c r="F305" s="3"/>
      <c r="G305" s="46"/>
      <c r="H305" s="47"/>
      <c r="I305" s="79">
        <f>IF(VLOOKUP($A305,Calcul!$A$2:$J$250,10,0)="Non inscrit","Non inscrit",VLOOKUP($A305,Calcul!$A$2:$J$250,9,0))</f>
        <v>0</v>
      </c>
    </row>
    <row r="306" spans="1:9" x14ac:dyDescent="0.15">
      <c r="A306" t="str">
        <f t="shared" si="6"/>
        <v/>
      </c>
      <c r="B306" s="2"/>
      <c r="C306" s="2"/>
      <c r="D306" s="2"/>
      <c r="E306" s="3"/>
      <c r="F306" s="3"/>
      <c r="G306" s="46"/>
      <c r="H306" s="47"/>
      <c r="I306" s="79">
        <f>IF(VLOOKUP($A306,Calcul!$A$2:$J$250,10,0)="Non inscrit","Non inscrit",VLOOKUP($A306,Calcul!$A$2:$J$250,9,0))</f>
        <v>0</v>
      </c>
    </row>
    <row r="307" spans="1:9" x14ac:dyDescent="0.15">
      <c r="A307" t="str">
        <f t="shared" si="6"/>
        <v/>
      </c>
      <c r="B307" s="2"/>
      <c r="C307" s="2"/>
      <c r="D307" s="2"/>
      <c r="E307" s="3"/>
      <c r="F307" s="3"/>
      <c r="G307" s="46"/>
      <c r="H307" s="47"/>
      <c r="I307" s="79">
        <f>IF(VLOOKUP($A307,Calcul!$A$2:$J$250,10,0)="Non inscrit","Non inscrit",VLOOKUP($A307,Calcul!$A$2:$J$250,9,0))</f>
        <v>0</v>
      </c>
    </row>
    <row r="308" spans="1:9" x14ac:dyDescent="0.15">
      <c r="A308" t="str">
        <f t="shared" si="6"/>
        <v/>
      </c>
      <c r="B308" s="2"/>
      <c r="C308" s="2"/>
      <c r="D308" s="2"/>
      <c r="E308" s="3"/>
      <c r="F308" s="3"/>
      <c r="G308" s="46"/>
      <c r="H308" s="47"/>
      <c r="I308" s="79">
        <f>IF(VLOOKUP($A308,Calcul!$A$2:$J$250,10,0)="Non inscrit","Non inscrit",VLOOKUP($A308,Calcul!$A$2:$J$250,9,0))</f>
        <v>0</v>
      </c>
    </row>
    <row r="309" spans="1:9" x14ac:dyDescent="0.15">
      <c r="A309" t="str">
        <f t="shared" si="6"/>
        <v/>
      </c>
      <c r="B309" s="2"/>
      <c r="C309" s="2"/>
      <c r="D309" s="2"/>
      <c r="E309" s="3"/>
      <c r="F309" s="3"/>
      <c r="G309" s="46"/>
      <c r="H309" s="47"/>
      <c r="I309" s="79">
        <f>IF(VLOOKUP($A309,Calcul!$A$2:$J$250,10,0)="Non inscrit","Non inscrit",VLOOKUP($A309,Calcul!$A$2:$J$250,9,0))</f>
        <v>0</v>
      </c>
    </row>
    <row r="310" spans="1:9" x14ac:dyDescent="0.15">
      <c r="A310" t="str">
        <f t="shared" si="6"/>
        <v/>
      </c>
      <c r="B310" s="2"/>
      <c r="C310" s="2"/>
      <c r="D310" s="2"/>
      <c r="E310" s="3"/>
      <c r="F310" s="3"/>
      <c r="G310" s="46"/>
      <c r="H310" s="47"/>
      <c r="I310" s="79">
        <f>IF(VLOOKUP($A310,Calcul!$A$2:$J$250,10,0)="Non inscrit","Non inscrit",VLOOKUP($A310,Calcul!$A$2:$J$250,9,0))</f>
        <v>0</v>
      </c>
    </row>
    <row r="311" spans="1:9" x14ac:dyDescent="0.15">
      <c r="A311" t="str">
        <f t="shared" si="6"/>
        <v/>
      </c>
      <c r="B311" s="2"/>
      <c r="C311" s="2"/>
      <c r="D311" s="2"/>
      <c r="E311" s="3"/>
      <c r="F311" s="3"/>
      <c r="G311" s="46"/>
      <c r="H311" s="47"/>
      <c r="I311" s="79">
        <f>IF(VLOOKUP($A311,Calcul!$A$2:$J$250,10,0)="Non inscrit","Non inscrit",VLOOKUP($A311,Calcul!$A$2:$J$250,9,0))</f>
        <v>0</v>
      </c>
    </row>
    <row r="312" spans="1:9" x14ac:dyDescent="0.15">
      <c r="A312" t="str">
        <f t="shared" si="6"/>
        <v/>
      </c>
      <c r="B312" s="2"/>
      <c r="C312" s="2"/>
      <c r="D312" s="2"/>
      <c r="E312" s="3"/>
      <c r="F312" s="3"/>
      <c r="G312" s="46"/>
      <c r="H312" s="47"/>
      <c r="I312" s="79">
        <f>IF(VLOOKUP($A312,Calcul!$A$2:$J$250,10,0)="Non inscrit","Non inscrit",VLOOKUP($A312,Calcul!$A$2:$J$250,9,0))</f>
        <v>0</v>
      </c>
    </row>
    <row r="313" spans="1:9" x14ac:dyDescent="0.15">
      <c r="A313" t="str">
        <f t="shared" si="6"/>
        <v/>
      </c>
      <c r="B313" s="2"/>
      <c r="C313" s="2"/>
      <c r="D313" s="2"/>
      <c r="E313" s="3"/>
      <c r="F313" s="3"/>
      <c r="G313" s="46"/>
      <c r="H313" s="47"/>
      <c r="I313" s="79">
        <f>IF(VLOOKUP($A313,Calcul!$A$2:$J$250,10,0)="Non inscrit","Non inscrit",VLOOKUP($A313,Calcul!$A$2:$J$250,9,0))</f>
        <v>0</v>
      </c>
    </row>
    <row r="314" spans="1:9" x14ac:dyDescent="0.15">
      <c r="A314" t="str">
        <f t="shared" si="6"/>
        <v/>
      </c>
      <c r="B314" s="2"/>
      <c r="C314" s="2"/>
      <c r="D314" s="2"/>
      <c r="E314" s="3"/>
      <c r="F314" s="3"/>
      <c r="G314" s="46"/>
      <c r="H314" s="47"/>
      <c r="I314" s="79">
        <f>IF(VLOOKUP($A314,Calcul!$A$2:$J$250,10,0)="Non inscrit","Non inscrit",VLOOKUP($A314,Calcul!$A$2:$J$250,9,0))</f>
        <v>0</v>
      </c>
    </row>
    <row r="315" spans="1:9" x14ac:dyDescent="0.15">
      <c r="A315" t="str">
        <f t="shared" si="6"/>
        <v/>
      </c>
      <c r="B315" s="2"/>
      <c r="C315" s="2"/>
      <c r="D315" s="2"/>
      <c r="E315" s="3"/>
      <c r="F315" s="3"/>
      <c r="G315" s="46"/>
      <c r="H315" s="47"/>
      <c r="I315" s="79">
        <f>IF(VLOOKUP($A315,Calcul!$A$2:$J$250,10,0)="Non inscrit","Non inscrit",VLOOKUP($A315,Calcul!$A$2:$J$250,9,0))</f>
        <v>0</v>
      </c>
    </row>
    <row r="316" spans="1:9" x14ac:dyDescent="0.15">
      <c r="A316" t="str">
        <f t="shared" si="6"/>
        <v/>
      </c>
      <c r="B316" s="2"/>
      <c r="C316" s="2"/>
      <c r="D316" s="2"/>
      <c r="E316" s="3"/>
      <c r="F316" s="3"/>
      <c r="G316" s="46"/>
      <c r="H316" s="47"/>
      <c r="I316" s="79">
        <f>IF(VLOOKUP($A316,Calcul!$A$2:$J$250,10,0)="Non inscrit","Non inscrit",VLOOKUP($A316,Calcul!$A$2:$J$250,9,0))</f>
        <v>0</v>
      </c>
    </row>
    <row r="317" spans="1:9" x14ac:dyDescent="0.15">
      <c r="A317" t="str">
        <f t="shared" si="6"/>
        <v/>
      </c>
      <c r="B317" s="2"/>
      <c r="C317" s="2"/>
      <c r="D317" s="2"/>
      <c r="E317" s="3"/>
      <c r="F317" s="3"/>
      <c r="G317" s="46"/>
      <c r="H317" s="47"/>
      <c r="I317" s="79">
        <f>IF(VLOOKUP($A317,Calcul!$A$2:$J$250,10,0)="Non inscrit","Non inscrit",VLOOKUP($A317,Calcul!$A$2:$J$250,9,0))</f>
        <v>0</v>
      </c>
    </row>
    <row r="318" spans="1:9" x14ac:dyDescent="0.15">
      <c r="A318" t="str">
        <f t="shared" si="6"/>
        <v/>
      </c>
      <c r="B318" s="2"/>
      <c r="C318" s="2"/>
      <c r="D318" s="2"/>
      <c r="E318" s="3"/>
      <c r="F318" s="3"/>
      <c r="G318" s="46"/>
      <c r="H318" s="47"/>
      <c r="I318" s="79">
        <f>IF(VLOOKUP($A318,Calcul!$A$2:$J$250,10,0)="Non inscrit","Non inscrit",VLOOKUP($A318,Calcul!$A$2:$J$250,9,0))</f>
        <v>0</v>
      </c>
    </row>
    <row r="319" spans="1:9" x14ac:dyDescent="0.15">
      <c r="A319" t="str">
        <f t="shared" si="6"/>
        <v/>
      </c>
      <c r="B319" s="2"/>
      <c r="C319" s="2"/>
      <c r="D319" s="2"/>
      <c r="E319" s="3"/>
      <c r="F319" s="3"/>
      <c r="G319" s="46"/>
      <c r="H319" s="47"/>
      <c r="I319" s="79">
        <f>IF(VLOOKUP($A319,Calcul!$A$2:$J$250,10,0)="Non inscrit","Non inscrit",VLOOKUP($A319,Calcul!$A$2:$J$250,9,0))</f>
        <v>0</v>
      </c>
    </row>
    <row r="320" spans="1:9" x14ac:dyDescent="0.15">
      <c r="A320" t="str">
        <f t="shared" si="6"/>
        <v/>
      </c>
      <c r="B320" s="2"/>
      <c r="C320" s="2"/>
      <c r="D320" s="2"/>
      <c r="E320" s="3"/>
      <c r="F320" s="3"/>
      <c r="G320" s="46"/>
      <c r="H320" s="47"/>
      <c r="I320" s="79">
        <f>IF(VLOOKUP($A320,Calcul!$A$2:$J$250,10,0)="Non inscrit","Non inscrit",VLOOKUP($A320,Calcul!$A$2:$J$250,9,0))</f>
        <v>0</v>
      </c>
    </row>
    <row r="321" spans="1:9" x14ac:dyDescent="0.15">
      <c r="A321" t="str">
        <f t="shared" si="6"/>
        <v/>
      </c>
      <c r="B321" s="2"/>
      <c r="C321" s="2"/>
      <c r="D321" s="2"/>
      <c r="E321" s="3"/>
      <c r="F321" s="3"/>
      <c r="G321" s="46"/>
      <c r="H321" s="47"/>
      <c r="I321" s="79">
        <f>IF(VLOOKUP($A321,Calcul!$A$2:$J$250,10,0)="Non inscrit","Non inscrit",VLOOKUP($A321,Calcul!$A$2:$J$250,9,0))</f>
        <v>0</v>
      </c>
    </row>
    <row r="322" spans="1:9" x14ac:dyDescent="0.15">
      <c r="A322" t="str">
        <f t="shared" si="6"/>
        <v/>
      </c>
      <c r="B322" s="2"/>
      <c r="C322" s="2"/>
      <c r="D322" s="2"/>
      <c r="E322" s="3"/>
      <c r="F322" s="3"/>
      <c r="G322" s="46"/>
      <c r="H322" s="47"/>
      <c r="I322" s="79">
        <f>IF(VLOOKUP($A322,Calcul!$A$2:$J$250,10,0)="Non inscrit","Non inscrit",VLOOKUP($A322,Calcul!$A$2:$J$250,9,0))</f>
        <v>0</v>
      </c>
    </row>
    <row r="323" spans="1:9" x14ac:dyDescent="0.15">
      <c r="A323" t="str">
        <f t="shared" ref="A323:A386" si="7">CONCATENATE(LEFT(B323,4),LEFT(C323,4),D323)</f>
        <v/>
      </c>
      <c r="B323" s="2"/>
      <c r="C323" s="2"/>
      <c r="D323" s="2"/>
      <c r="E323" s="3"/>
      <c r="F323" s="3"/>
      <c r="G323" s="46"/>
      <c r="H323" s="47"/>
      <c r="I323" s="79">
        <f>IF(VLOOKUP($A323,Calcul!$A$2:$J$250,10,0)="Non inscrit","Non inscrit",VLOOKUP($A323,Calcul!$A$2:$J$250,9,0))</f>
        <v>0</v>
      </c>
    </row>
    <row r="324" spans="1:9" x14ac:dyDescent="0.15">
      <c r="A324" t="str">
        <f t="shared" si="7"/>
        <v/>
      </c>
      <c r="B324" s="2"/>
      <c r="C324" s="2"/>
      <c r="D324" s="2"/>
      <c r="E324" s="3"/>
      <c r="F324" s="3"/>
      <c r="G324" s="46"/>
      <c r="H324" s="47"/>
      <c r="I324" s="79">
        <f>IF(VLOOKUP($A324,Calcul!$A$2:$J$250,10,0)="Non inscrit","Non inscrit",VLOOKUP($A324,Calcul!$A$2:$J$250,9,0))</f>
        <v>0</v>
      </c>
    </row>
    <row r="325" spans="1:9" x14ac:dyDescent="0.15">
      <c r="A325" t="str">
        <f t="shared" si="7"/>
        <v/>
      </c>
      <c r="B325" s="2"/>
      <c r="C325" s="2"/>
      <c r="D325" s="2"/>
      <c r="E325" s="3"/>
      <c r="F325" s="3"/>
      <c r="G325" s="46"/>
      <c r="H325" s="47"/>
      <c r="I325" s="79">
        <f>IF(VLOOKUP($A325,Calcul!$A$2:$J$250,10,0)="Non inscrit","Non inscrit",VLOOKUP($A325,Calcul!$A$2:$J$250,9,0))</f>
        <v>0</v>
      </c>
    </row>
    <row r="326" spans="1:9" x14ac:dyDescent="0.15">
      <c r="A326" t="str">
        <f t="shared" si="7"/>
        <v/>
      </c>
      <c r="B326" s="2"/>
      <c r="C326" s="2"/>
      <c r="D326" s="2"/>
      <c r="E326" s="3"/>
      <c r="F326" s="3"/>
      <c r="G326" s="46"/>
      <c r="H326" s="47"/>
      <c r="I326" s="79">
        <f>IF(VLOOKUP($A326,Calcul!$A$2:$J$250,10,0)="Non inscrit","Non inscrit",VLOOKUP($A326,Calcul!$A$2:$J$250,9,0))</f>
        <v>0</v>
      </c>
    </row>
    <row r="327" spans="1:9" x14ac:dyDescent="0.15">
      <c r="A327" t="str">
        <f t="shared" si="7"/>
        <v/>
      </c>
      <c r="B327" s="2"/>
      <c r="C327" s="2"/>
      <c r="D327" s="2"/>
      <c r="E327" s="3"/>
      <c r="F327" s="3"/>
      <c r="G327" s="46"/>
      <c r="H327" s="47"/>
      <c r="I327" s="79">
        <f>IF(VLOOKUP($A327,Calcul!$A$2:$J$250,10,0)="Non inscrit","Non inscrit",VLOOKUP($A327,Calcul!$A$2:$J$250,9,0))</f>
        <v>0</v>
      </c>
    </row>
    <row r="328" spans="1:9" x14ac:dyDescent="0.15">
      <c r="A328" t="str">
        <f t="shared" si="7"/>
        <v/>
      </c>
      <c r="B328" s="2"/>
      <c r="C328" s="2"/>
      <c r="D328" s="2"/>
      <c r="E328" s="3"/>
      <c r="F328" s="3"/>
      <c r="G328" s="46"/>
      <c r="H328" s="47"/>
      <c r="I328" s="79">
        <f>IF(VLOOKUP($A328,Calcul!$A$2:$J$250,10,0)="Non inscrit","Non inscrit",VLOOKUP($A328,Calcul!$A$2:$J$250,9,0))</f>
        <v>0</v>
      </c>
    </row>
    <row r="329" spans="1:9" x14ac:dyDescent="0.15">
      <c r="A329" t="str">
        <f t="shared" si="7"/>
        <v/>
      </c>
      <c r="B329" s="2"/>
      <c r="C329" s="2"/>
      <c r="D329" s="2"/>
      <c r="E329" s="3"/>
      <c r="F329" s="3"/>
      <c r="G329" s="46"/>
      <c r="H329" s="47"/>
      <c r="I329" s="79">
        <f>IF(VLOOKUP($A329,Calcul!$A$2:$J$250,10,0)="Non inscrit","Non inscrit",VLOOKUP($A329,Calcul!$A$2:$J$250,9,0))</f>
        <v>0</v>
      </c>
    </row>
    <row r="330" spans="1:9" x14ac:dyDescent="0.15">
      <c r="A330" t="str">
        <f t="shared" si="7"/>
        <v/>
      </c>
      <c r="B330" s="2"/>
      <c r="C330" s="2"/>
      <c r="D330" s="2"/>
      <c r="E330" s="3"/>
      <c r="F330" s="3"/>
      <c r="G330" s="46"/>
      <c r="H330" s="47"/>
      <c r="I330" s="79">
        <f>IF(VLOOKUP($A330,Calcul!$A$2:$J$250,10,0)="Non inscrit","Non inscrit",VLOOKUP($A330,Calcul!$A$2:$J$250,9,0))</f>
        <v>0</v>
      </c>
    </row>
    <row r="331" spans="1:9" x14ac:dyDescent="0.15">
      <c r="A331" t="str">
        <f t="shared" si="7"/>
        <v/>
      </c>
      <c r="B331" s="2"/>
      <c r="C331" s="2"/>
      <c r="D331" s="2"/>
      <c r="E331" s="3"/>
      <c r="F331" s="3"/>
      <c r="G331" s="46"/>
      <c r="H331" s="47"/>
      <c r="I331" s="79">
        <f>IF(VLOOKUP($A331,Calcul!$A$2:$J$250,10,0)="Non inscrit","Non inscrit",VLOOKUP($A331,Calcul!$A$2:$J$250,9,0))</f>
        <v>0</v>
      </c>
    </row>
    <row r="332" spans="1:9" x14ac:dyDescent="0.15">
      <c r="A332" t="str">
        <f t="shared" si="7"/>
        <v/>
      </c>
      <c r="B332" s="2"/>
      <c r="C332" s="2"/>
      <c r="D332" s="2"/>
      <c r="E332" s="3"/>
      <c r="F332" s="3"/>
      <c r="G332" s="46"/>
      <c r="H332" s="47"/>
      <c r="I332" s="79">
        <f>IF(VLOOKUP($A332,Calcul!$A$2:$J$250,10,0)="Non inscrit","Non inscrit",VLOOKUP($A332,Calcul!$A$2:$J$250,9,0))</f>
        <v>0</v>
      </c>
    </row>
    <row r="333" spans="1:9" x14ac:dyDescent="0.15">
      <c r="A333" t="str">
        <f t="shared" si="7"/>
        <v/>
      </c>
      <c r="B333" s="2"/>
      <c r="C333" s="2"/>
      <c r="D333" s="2"/>
      <c r="E333" s="3"/>
      <c r="F333" s="3"/>
      <c r="G333" s="46"/>
      <c r="H333" s="47"/>
      <c r="I333" s="79">
        <f>IF(VLOOKUP($A333,Calcul!$A$2:$J$250,10,0)="Non inscrit","Non inscrit",VLOOKUP($A333,Calcul!$A$2:$J$250,9,0))</f>
        <v>0</v>
      </c>
    </row>
    <row r="334" spans="1:9" x14ac:dyDescent="0.15">
      <c r="A334" t="str">
        <f t="shared" si="7"/>
        <v/>
      </c>
      <c r="B334" s="2"/>
      <c r="C334" s="2"/>
      <c r="D334" s="2"/>
      <c r="E334" s="3"/>
      <c r="F334" s="3"/>
      <c r="G334" s="46"/>
      <c r="H334" s="47"/>
      <c r="I334" s="79">
        <f>IF(VLOOKUP($A334,Calcul!$A$2:$J$250,10,0)="Non inscrit","Non inscrit",VLOOKUP($A334,Calcul!$A$2:$J$250,9,0))</f>
        <v>0</v>
      </c>
    </row>
    <row r="335" spans="1:9" x14ac:dyDescent="0.15">
      <c r="A335" t="str">
        <f t="shared" si="7"/>
        <v/>
      </c>
      <c r="B335" s="2"/>
      <c r="C335" s="2"/>
      <c r="D335" s="2"/>
      <c r="E335" s="3"/>
      <c r="F335" s="3"/>
      <c r="G335" s="46"/>
      <c r="H335" s="47"/>
      <c r="I335" s="79">
        <f>IF(VLOOKUP($A335,Calcul!$A$2:$J$250,10,0)="Non inscrit","Non inscrit",VLOOKUP($A335,Calcul!$A$2:$J$250,9,0))</f>
        <v>0</v>
      </c>
    </row>
    <row r="336" spans="1:9" x14ac:dyDescent="0.15">
      <c r="A336" t="str">
        <f t="shared" si="7"/>
        <v/>
      </c>
      <c r="B336" s="2"/>
      <c r="C336" s="2"/>
      <c r="D336" s="2"/>
      <c r="E336" s="3"/>
      <c r="F336" s="3"/>
      <c r="G336" s="46"/>
      <c r="H336" s="47"/>
      <c r="I336" s="79">
        <f>IF(VLOOKUP($A336,Calcul!$A$2:$J$250,10,0)="Non inscrit","Non inscrit",VLOOKUP($A336,Calcul!$A$2:$J$250,9,0))</f>
        <v>0</v>
      </c>
    </row>
    <row r="337" spans="1:9" x14ac:dyDescent="0.15">
      <c r="A337" t="str">
        <f t="shared" si="7"/>
        <v/>
      </c>
      <c r="B337" s="2"/>
      <c r="C337" s="2"/>
      <c r="D337" s="2"/>
      <c r="E337" s="3"/>
      <c r="F337" s="3"/>
      <c r="G337" s="46"/>
      <c r="H337" s="47"/>
      <c r="I337" s="79">
        <f>IF(VLOOKUP($A337,Calcul!$A$2:$J$250,10,0)="Non inscrit","Non inscrit",VLOOKUP($A337,Calcul!$A$2:$J$250,9,0))</f>
        <v>0</v>
      </c>
    </row>
    <row r="338" spans="1:9" x14ac:dyDescent="0.15">
      <c r="A338" t="str">
        <f t="shared" si="7"/>
        <v/>
      </c>
      <c r="B338" s="2"/>
      <c r="C338" s="2"/>
      <c r="D338" s="2"/>
      <c r="E338" s="3"/>
      <c r="F338" s="3"/>
      <c r="G338" s="46"/>
      <c r="H338" s="47"/>
      <c r="I338" s="79">
        <f>IF(VLOOKUP($A338,Calcul!$A$2:$J$250,10,0)="Non inscrit","Non inscrit",VLOOKUP($A338,Calcul!$A$2:$J$250,9,0))</f>
        <v>0</v>
      </c>
    </row>
    <row r="339" spans="1:9" x14ac:dyDescent="0.15">
      <c r="A339" t="str">
        <f t="shared" si="7"/>
        <v/>
      </c>
      <c r="B339" s="2"/>
      <c r="C339" s="2"/>
      <c r="D339" s="2"/>
      <c r="E339" s="3"/>
      <c r="F339" s="3"/>
      <c r="G339" s="46"/>
      <c r="H339" s="47"/>
      <c r="I339" s="79">
        <f>IF(VLOOKUP($A339,Calcul!$A$2:$J$250,10,0)="Non inscrit","Non inscrit",VLOOKUP($A339,Calcul!$A$2:$J$250,9,0))</f>
        <v>0</v>
      </c>
    </row>
    <row r="340" spans="1:9" x14ac:dyDescent="0.15">
      <c r="A340" t="str">
        <f t="shared" si="7"/>
        <v/>
      </c>
      <c r="B340" s="2"/>
      <c r="C340" s="2"/>
      <c r="D340" s="2"/>
      <c r="E340" s="3"/>
      <c r="F340" s="3"/>
      <c r="G340" s="46"/>
      <c r="H340" s="47"/>
      <c r="I340" s="79">
        <f>IF(VLOOKUP($A340,Calcul!$A$2:$J$250,10,0)="Non inscrit","Non inscrit",VLOOKUP($A340,Calcul!$A$2:$J$250,9,0))</f>
        <v>0</v>
      </c>
    </row>
    <row r="341" spans="1:9" x14ac:dyDescent="0.15">
      <c r="A341" t="str">
        <f t="shared" si="7"/>
        <v/>
      </c>
      <c r="B341" s="2"/>
      <c r="C341" s="2"/>
      <c r="D341" s="2"/>
      <c r="E341" s="3"/>
      <c r="F341" s="3"/>
      <c r="G341" s="46"/>
      <c r="H341" s="47"/>
      <c r="I341" s="79">
        <f>IF(VLOOKUP($A341,Calcul!$A$2:$J$250,10,0)="Non inscrit","Non inscrit",VLOOKUP($A341,Calcul!$A$2:$J$250,9,0))</f>
        <v>0</v>
      </c>
    </row>
    <row r="342" spans="1:9" x14ac:dyDescent="0.15">
      <c r="A342" t="str">
        <f t="shared" si="7"/>
        <v/>
      </c>
      <c r="B342" s="2"/>
      <c r="C342" s="2"/>
      <c r="D342" s="2"/>
      <c r="E342" s="3"/>
      <c r="F342" s="3"/>
      <c r="G342" s="46"/>
      <c r="H342" s="47"/>
      <c r="I342" s="79">
        <f>IF(VLOOKUP($A342,Calcul!$A$2:$J$250,10,0)="Non inscrit","Non inscrit",VLOOKUP($A342,Calcul!$A$2:$J$250,9,0))</f>
        <v>0</v>
      </c>
    </row>
    <row r="343" spans="1:9" x14ac:dyDescent="0.15">
      <c r="A343" t="str">
        <f t="shared" si="7"/>
        <v/>
      </c>
      <c r="B343" s="2"/>
      <c r="C343" s="2"/>
      <c r="D343" s="2"/>
      <c r="E343" s="3"/>
      <c r="F343" s="3"/>
      <c r="G343" s="46"/>
      <c r="H343" s="47"/>
      <c r="I343" s="79">
        <f>IF(VLOOKUP($A343,Calcul!$A$2:$J$250,10,0)="Non inscrit","Non inscrit",VLOOKUP($A343,Calcul!$A$2:$J$250,9,0))</f>
        <v>0</v>
      </c>
    </row>
    <row r="344" spans="1:9" x14ac:dyDescent="0.15">
      <c r="A344" t="str">
        <f t="shared" si="7"/>
        <v/>
      </c>
      <c r="B344" s="2"/>
      <c r="C344" s="2"/>
      <c r="D344" s="2"/>
      <c r="E344" s="3"/>
      <c r="F344" s="3"/>
      <c r="G344" s="46"/>
      <c r="H344" s="47"/>
      <c r="I344" s="79">
        <f>IF(VLOOKUP($A344,Calcul!$A$2:$J$250,10,0)="Non inscrit","Non inscrit",VLOOKUP($A344,Calcul!$A$2:$J$250,9,0))</f>
        <v>0</v>
      </c>
    </row>
    <row r="345" spans="1:9" x14ac:dyDescent="0.15">
      <c r="A345" t="str">
        <f t="shared" si="7"/>
        <v/>
      </c>
      <c r="B345" s="2"/>
      <c r="C345" s="2"/>
      <c r="D345" s="2"/>
      <c r="E345" s="3"/>
      <c r="F345" s="3"/>
      <c r="G345" s="46"/>
      <c r="H345" s="47"/>
      <c r="I345" s="79">
        <f>IF(VLOOKUP($A345,Calcul!$A$2:$J$250,10,0)="Non inscrit","Non inscrit",VLOOKUP($A345,Calcul!$A$2:$J$250,9,0))</f>
        <v>0</v>
      </c>
    </row>
    <row r="346" spans="1:9" x14ac:dyDescent="0.15">
      <c r="A346" t="str">
        <f t="shared" si="7"/>
        <v/>
      </c>
      <c r="B346" s="2"/>
      <c r="C346" s="2"/>
      <c r="D346" s="2"/>
      <c r="E346" s="3"/>
      <c r="F346" s="3"/>
      <c r="G346" s="46"/>
      <c r="H346" s="47"/>
      <c r="I346" s="79">
        <f>IF(VLOOKUP($A346,Calcul!$A$2:$J$250,10,0)="Non inscrit","Non inscrit",VLOOKUP($A346,Calcul!$A$2:$J$250,9,0))</f>
        <v>0</v>
      </c>
    </row>
    <row r="347" spans="1:9" x14ac:dyDescent="0.15">
      <c r="A347" t="str">
        <f t="shared" si="7"/>
        <v/>
      </c>
      <c r="B347" s="2"/>
      <c r="C347" s="2"/>
      <c r="D347" s="2"/>
      <c r="E347" s="3"/>
      <c r="F347" s="3"/>
      <c r="G347" s="46"/>
      <c r="H347" s="47"/>
      <c r="I347" s="79">
        <f>IF(VLOOKUP($A347,Calcul!$A$2:$J$250,10,0)="Non inscrit","Non inscrit",VLOOKUP($A347,Calcul!$A$2:$J$250,9,0))</f>
        <v>0</v>
      </c>
    </row>
    <row r="348" spans="1:9" x14ac:dyDescent="0.15">
      <c r="A348" t="str">
        <f t="shared" si="7"/>
        <v/>
      </c>
      <c r="B348" s="2"/>
      <c r="C348" s="2"/>
      <c r="D348" s="2"/>
      <c r="E348" s="3"/>
      <c r="F348" s="3"/>
      <c r="G348" s="46"/>
      <c r="H348" s="47"/>
      <c r="I348" s="79">
        <f>IF(VLOOKUP($A348,Calcul!$A$2:$J$250,10,0)="Non inscrit","Non inscrit",VLOOKUP($A348,Calcul!$A$2:$J$250,9,0))</f>
        <v>0</v>
      </c>
    </row>
    <row r="349" spans="1:9" x14ac:dyDescent="0.15">
      <c r="A349" t="str">
        <f t="shared" si="7"/>
        <v/>
      </c>
      <c r="B349" s="2"/>
      <c r="C349" s="2"/>
      <c r="D349" s="2"/>
      <c r="E349" s="3"/>
      <c r="F349" s="3"/>
      <c r="G349" s="46"/>
      <c r="H349" s="47"/>
      <c r="I349" s="79">
        <f>IF(VLOOKUP($A349,Calcul!$A$2:$J$250,10,0)="Non inscrit","Non inscrit",VLOOKUP($A349,Calcul!$A$2:$J$250,9,0))</f>
        <v>0</v>
      </c>
    </row>
    <row r="350" spans="1:9" x14ac:dyDescent="0.15">
      <c r="A350" t="str">
        <f t="shared" si="7"/>
        <v/>
      </c>
      <c r="B350" s="2"/>
      <c r="C350" s="2"/>
      <c r="D350" s="2"/>
      <c r="E350" s="3"/>
      <c r="F350" s="3"/>
      <c r="G350" s="46"/>
      <c r="H350" s="47"/>
      <c r="I350" s="79">
        <f>IF(VLOOKUP($A350,Calcul!$A$2:$J$250,10,0)="Non inscrit","Non inscrit",VLOOKUP($A350,Calcul!$A$2:$J$250,9,0))</f>
        <v>0</v>
      </c>
    </row>
    <row r="351" spans="1:9" x14ac:dyDescent="0.15">
      <c r="A351" t="str">
        <f t="shared" si="7"/>
        <v/>
      </c>
      <c r="B351" s="2"/>
      <c r="C351" s="2"/>
      <c r="D351" s="2"/>
      <c r="E351" s="3"/>
      <c r="F351" s="3"/>
      <c r="G351" s="46"/>
      <c r="H351" s="47"/>
      <c r="I351" s="79">
        <f>IF(VLOOKUP($A351,Calcul!$A$2:$J$250,10,0)="Non inscrit","Non inscrit",VLOOKUP($A351,Calcul!$A$2:$J$250,9,0))</f>
        <v>0</v>
      </c>
    </row>
    <row r="352" spans="1:9" x14ac:dyDescent="0.15">
      <c r="A352" t="str">
        <f t="shared" si="7"/>
        <v/>
      </c>
      <c r="B352" s="2"/>
      <c r="C352" s="2"/>
      <c r="D352" s="2"/>
      <c r="E352" s="3"/>
      <c r="F352" s="3"/>
      <c r="G352" s="46"/>
      <c r="H352" s="47"/>
      <c r="I352" s="79">
        <f>IF(VLOOKUP($A352,Calcul!$A$2:$J$250,10,0)="Non inscrit","Non inscrit",VLOOKUP($A352,Calcul!$A$2:$J$250,9,0))</f>
        <v>0</v>
      </c>
    </row>
    <row r="353" spans="1:9" x14ac:dyDescent="0.15">
      <c r="A353" t="str">
        <f t="shared" si="7"/>
        <v/>
      </c>
      <c r="B353" s="2"/>
      <c r="C353" s="2"/>
      <c r="D353" s="2"/>
      <c r="E353" s="3"/>
      <c r="F353" s="3"/>
      <c r="G353" s="46"/>
      <c r="H353" s="47"/>
      <c r="I353" s="79">
        <f>IF(VLOOKUP($A353,Calcul!$A$2:$J$250,10,0)="Non inscrit","Non inscrit",VLOOKUP($A353,Calcul!$A$2:$J$250,9,0))</f>
        <v>0</v>
      </c>
    </row>
    <row r="354" spans="1:9" x14ac:dyDescent="0.15">
      <c r="A354" t="str">
        <f t="shared" si="7"/>
        <v/>
      </c>
      <c r="B354" s="2"/>
      <c r="C354" s="2"/>
      <c r="D354" s="2"/>
      <c r="E354" s="3"/>
      <c r="F354" s="3"/>
      <c r="G354" s="46"/>
      <c r="H354" s="47"/>
      <c r="I354" s="79">
        <f>IF(VLOOKUP($A354,Calcul!$A$2:$J$250,10,0)="Non inscrit","Non inscrit",VLOOKUP($A354,Calcul!$A$2:$J$250,9,0))</f>
        <v>0</v>
      </c>
    </row>
    <row r="355" spans="1:9" x14ac:dyDescent="0.15">
      <c r="A355" t="str">
        <f t="shared" si="7"/>
        <v/>
      </c>
      <c r="B355" s="2"/>
      <c r="C355" s="2"/>
      <c r="D355" s="2"/>
      <c r="E355" s="3"/>
      <c r="F355" s="3"/>
      <c r="G355" s="46"/>
      <c r="H355" s="47"/>
      <c r="I355" s="79">
        <f>IF(VLOOKUP($A355,Calcul!$A$2:$J$250,10,0)="Non inscrit","Non inscrit",VLOOKUP($A355,Calcul!$A$2:$J$250,9,0))</f>
        <v>0</v>
      </c>
    </row>
    <row r="356" spans="1:9" x14ac:dyDescent="0.15">
      <c r="A356" t="str">
        <f t="shared" si="7"/>
        <v/>
      </c>
      <c r="B356" s="2"/>
      <c r="C356" s="2"/>
      <c r="D356" s="2"/>
      <c r="E356" s="3"/>
      <c r="F356" s="3"/>
      <c r="G356" s="46"/>
      <c r="H356" s="47"/>
      <c r="I356" s="79">
        <f>IF(VLOOKUP($A356,Calcul!$A$2:$J$250,10,0)="Non inscrit","Non inscrit",VLOOKUP($A356,Calcul!$A$2:$J$250,9,0))</f>
        <v>0</v>
      </c>
    </row>
    <row r="357" spans="1:9" x14ac:dyDescent="0.15">
      <c r="A357" t="str">
        <f t="shared" si="7"/>
        <v/>
      </c>
      <c r="B357" s="2"/>
      <c r="C357" s="2"/>
      <c r="D357" s="2"/>
      <c r="E357" s="3"/>
      <c r="F357" s="3"/>
      <c r="G357" s="46"/>
      <c r="H357" s="47"/>
      <c r="I357" s="79">
        <f>IF(VLOOKUP($A357,Calcul!$A$2:$J$250,10,0)="Non inscrit","Non inscrit",VLOOKUP($A357,Calcul!$A$2:$J$250,9,0))</f>
        <v>0</v>
      </c>
    </row>
    <row r="358" spans="1:9" x14ac:dyDescent="0.15">
      <c r="A358" t="str">
        <f t="shared" si="7"/>
        <v/>
      </c>
      <c r="B358" s="2"/>
      <c r="C358" s="2"/>
      <c r="D358" s="2"/>
      <c r="E358" s="3"/>
      <c r="F358" s="3"/>
      <c r="G358" s="46"/>
      <c r="H358" s="47"/>
      <c r="I358" s="79">
        <f>IF(VLOOKUP($A358,Calcul!$A$2:$J$250,10,0)="Non inscrit","Non inscrit",VLOOKUP($A358,Calcul!$A$2:$J$250,9,0))</f>
        <v>0</v>
      </c>
    </row>
    <row r="359" spans="1:9" x14ac:dyDescent="0.15">
      <c r="A359" t="str">
        <f t="shared" si="7"/>
        <v/>
      </c>
      <c r="B359" s="2"/>
      <c r="C359" s="2"/>
      <c r="D359" s="2"/>
      <c r="E359" s="3"/>
      <c r="F359" s="3"/>
      <c r="G359" s="46"/>
      <c r="H359" s="47"/>
      <c r="I359" s="79">
        <f>IF(VLOOKUP($A359,Calcul!$A$2:$J$250,10,0)="Non inscrit","Non inscrit",VLOOKUP($A359,Calcul!$A$2:$J$250,9,0))</f>
        <v>0</v>
      </c>
    </row>
    <row r="360" spans="1:9" x14ac:dyDescent="0.15">
      <c r="A360" t="str">
        <f t="shared" si="7"/>
        <v/>
      </c>
      <c r="B360" s="2"/>
      <c r="C360" s="2"/>
      <c r="D360" s="2"/>
      <c r="E360" s="3"/>
      <c r="F360" s="3"/>
      <c r="G360" s="46"/>
      <c r="H360" s="47"/>
      <c r="I360" s="79">
        <f>IF(VLOOKUP($A360,Calcul!$A$2:$J$250,10,0)="Non inscrit","Non inscrit",VLOOKUP($A360,Calcul!$A$2:$J$250,9,0))</f>
        <v>0</v>
      </c>
    </row>
    <row r="361" spans="1:9" x14ac:dyDescent="0.15">
      <c r="A361" t="str">
        <f t="shared" si="7"/>
        <v/>
      </c>
      <c r="B361" s="2"/>
      <c r="C361" s="2"/>
      <c r="D361" s="2"/>
      <c r="E361" s="3"/>
      <c r="F361" s="3"/>
      <c r="G361" s="46"/>
      <c r="H361" s="47"/>
      <c r="I361" s="79">
        <f>IF(VLOOKUP($A361,Calcul!$A$2:$J$250,10,0)="Non inscrit","Non inscrit",VLOOKUP($A361,Calcul!$A$2:$J$250,9,0))</f>
        <v>0</v>
      </c>
    </row>
    <row r="362" spans="1:9" x14ac:dyDescent="0.15">
      <c r="A362" t="str">
        <f t="shared" si="7"/>
        <v/>
      </c>
      <c r="B362" s="2"/>
      <c r="C362" s="2"/>
      <c r="D362" s="2"/>
      <c r="E362" s="3"/>
      <c r="F362" s="3"/>
      <c r="G362" s="46"/>
      <c r="H362" s="47"/>
      <c r="I362" s="79">
        <f>IF(VLOOKUP($A362,Calcul!$A$2:$J$250,10,0)="Non inscrit","Non inscrit",VLOOKUP($A362,Calcul!$A$2:$J$250,9,0))</f>
        <v>0</v>
      </c>
    </row>
    <row r="363" spans="1:9" x14ac:dyDescent="0.15">
      <c r="A363" t="str">
        <f t="shared" si="7"/>
        <v/>
      </c>
      <c r="B363" s="2"/>
      <c r="C363" s="2"/>
      <c r="D363" s="2"/>
      <c r="E363" s="3"/>
      <c r="F363" s="3"/>
      <c r="G363" s="46"/>
      <c r="H363" s="47"/>
      <c r="I363" s="79">
        <f>IF(VLOOKUP($A363,Calcul!$A$2:$J$250,10,0)="Non inscrit","Non inscrit",VLOOKUP($A363,Calcul!$A$2:$J$250,9,0))</f>
        <v>0</v>
      </c>
    </row>
    <row r="364" spans="1:9" x14ac:dyDescent="0.15">
      <c r="A364" t="str">
        <f t="shared" si="7"/>
        <v/>
      </c>
      <c r="B364" s="2"/>
      <c r="C364" s="2"/>
      <c r="D364" s="2"/>
      <c r="E364" s="3"/>
      <c r="F364" s="3"/>
      <c r="G364" s="46"/>
      <c r="H364" s="47"/>
      <c r="I364" s="79">
        <f>IF(VLOOKUP($A364,Calcul!$A$2:$J$250,10,0)="Non inscrit","Non inscrit",VLOOKUP($A364,Calcul!$A$2:$J$250,9,0))</f>
        <v>0</v>
      </c>
    </row>
    <row r="365" spans="1:9" x14ac:dyDescent="0.15">
      <c r="A365" t="str">
        <f t="shared" si="7"/>
        <v/>
      </c>
      <c r="B365" s="2"/>
      <c r="C365" s="2"/>
      <c r="D365" s="2"/>
      <c r="E365" s="3"/>
      <c r="F365" s="3"/>
      <c r="G365" s="46"/>
      <c r="H365" s="47"/>
      <c r="I365" s="79">
        <f>IF(VLOOKUP($A365,Calcul!$A$2:$J$250,10,0)="Non inscrit","Non inscrit",VLOOKUP($A365,Calcul!$A$2:$J$250,9,0))</f>
        <v>0</v>
      </c>
    </row>
    <row r="366" spans="1:9" x14ac:dyDescent="0.15">
      <c r="A366" t="str">
        <f t="shared" si="7"/>
        <v/>
      </c>
      <c r="B366" s="2"/>
      <c r="C366" s="2"/>
      <c r="D366" s="2"/>
      <c r="E366" s="3"/>
      <c r="F366" s="3"/>
      <c r="G366" s="46"/>
      <c r="H366" s="47"/>
      <c r="I366" s="79">
        <f>IF(VLOOKUP($A366,Calcul!$A$2:$J$250,10,0)="Non inscrit","Non inscrit",VLOOKUP($A366,Calcul!$A$2:$J$250,9,0))</f>
        <v>0</v>
      </c>
    </row>
    <row r="367" spans="1:9" x14ac:dyDescent="0.15">
      <c r="A367" t="str">
        <f t="shared" si="7"/>
        <v/>
      </c>
      <c r="B367" s="2"/>
      <c r="C367" s="2"/>
      <c r="D367" s="2"/>
      <c r="E367" s="3"/>
      <c r="F367" s="3"/>
      <c r="G367" s="46"/>
      <c r="H367" s="47"/>
      <c r="I367" s="79">
        <f>IF(VLOOKUP($A367,Calcul!$A$2:$J$250,10,0)="Non inscrit","Non inscrit",VLOOKUP($A367,Calcul!$A$2:$J$250,9,0))</f>
        <v>0</v>
      </c>
    </row>
    <row r="368" spans="1:9" x14ac:dyDescent="0.15">
      <c r="A368" t="str">
        <f t="shared" si="7"/>
        <v/>
      </c>
      <c r="B368" s="2"/>
      <c r="C368" s="2"/>
      <c r="D368" s="2"/>
      <c r="E368" s="3"/>
      <c r="F368" s="3"/>
      <c r="G368" s="46"/>
      <c r="H368" s="47"/>
      <c r="I368" s="79">
        <f>IF(VLOOKUP($A368,Calcul!$A$2:$J$250,10,0)="Non inscrit","Non inscrit",VLOOKUP($A368,Calcul!$A$2:$J$250,9,0))</f>
        <v>0</v>
      </c>
    </row>
    <row r="369" spans="1:9" x14ac:dyDescent="0.15">
      <c r="A369" t="str">
        <f t="shared" si="7"/>
        <v/>
      </c>
      <c r="B369" s="2"/>
      <c r="C369" s="2"/>
      <c r="D369" s="2"/>
      <c r="E369" s="3"/>
      <c r="F369" s="3"/>
      <c r="G369" s="46"/>
      <c r="H369" s="47"/>
      <c r="I369" s="79">
        <f>IF(VLOOKUP($A369,Calcul!$A$2:$J$250,10,0)="Non inscrit","Non inscrit",VLOOKUP($A369,Calcul!$A$2:$J$250,9,0))</f>
        <v>0</v>
      </c>
    </row>
    <row r="370" spans="1:9" x14ac:dyDescent="0.15">
      <c r="A370" t="str">
        <f t="shared" si="7"/>
        <v/>
      </c>
      <c r="B370" s="2"/>
      <c r="C370" s="2"/>
      <c r="D370" s="2"/>
      <c r="E370" s="3"/>
      <c r="F370" s="3"/>
      <c r="G370" s="46"/>
      <c r="H370" s="47"/>
      <c r="I370" s="79">
        <f>IF(VLOOKUP($A370,Calcul!$A$2:$J$250,10,0)="Non inscrit","Non inscrit",VLOOKUP($A370,Calcul!$A$2:$J$250,9,0))</f>
        <v>0</v>
      </c>
    </row>
    <row r="371" spans="1:9" x14ac:dyDescent="0.15">
      <c r="A371" t="str">
        <f t="shared" si="7"/>
        <v/>
      </c>
      <c r="B371" s="2"/>
      <c r="C371" s="2"/>
      <c r="D371" s="2"/>
      <c r="E371" s="3"/>
      <c r="F371" s="3"/>
      <c r="G371" s="46"/>
      <c r="H371" s="47"/>
      <c r="I371" s="79">
        <f>IF(VLOOKUP($A371,Calcul!$A$2:$J$250,10,0)="Non inscrit","Non inscrit",VLOOKUP($A371,Calcul!$A$2:$J$250,9,0))</f>
        <v>0</v>
      </c>
    </row>
    <row r="372" spans="1:9" x14ac:dyDescent="0.15">
      <c r="A372" t="str">
        <f t="shared" si="7"/>
        <v/>
      </c>
      <c r="B372" s="2"/>
      <c r="C372" s="2"/>
      <c r="D372" s="2"/>
      <c r="E372" s="3"/>
      <c r="F372" s="3"/>
      <c r="G372" s="46"/>
      <c r="H372" s="47"/>
      <c r="I372" s="79">
        <f>IF(VLOOKUP($A372,Calcul!$A$2:$J$250,10,0)="Non inscrit","Non inscrit",VLOOKUP($A372,Calcul!$A$2:$J$250,9,0))</f>
        <v>0</v>
      </c>
    </row>
    <row r="373" spans="1:9" x14ac:dyDescent="0.15">
      <c r="A373" t="str">
        <f t="shared" si="7"/>
        <v/>
      </c>
      <c r="B373" s="2"/>
      <c r="C373" s="2"/>
      <c r="D373" s="2"/>
      <c r="E373" s="3"/>
      <c r="F373" s="3"/>
      <c r="G373" s="46"/>
      <c r="H373" s="47"/>
      <c r="I373" s="79">
        <f>IF(VLOOKUP($A373,Calcul!$A$2:$J$250,10,0)="Non inscrit","Non inscrit",VLOOKUP($A373,Calcul!$A$2:$J$250,9,0))</f>
        <v>0</v>
      </c>
    </row>
    <row r="374" spans="1:9" x14ac:dyDescent="0.15">
      <c r="A374" t="str">
        <f t="shared" si="7"/>
        <v/>
      </c>
      <c r="B374" s="2"/>
      <c r="C374" s="2"/>
      <c r="D374" s="2"/>
      <c r="E374" s="3"/>
      <c r="F374" s="3"/>
      <c r="G374" s="46"/>
      <c r="H374" s="47"/>
      <c r="I374" s="79">
        <f>IF(VLOOKUP($A374,Calcul!$A$2:$J$250,10,0)="Non inscrit","Non inscrit",VLOOKUP($A374,Calcul!$A$2:$J$250,9,0))</f>
        <v>0</v>
      </c>
    </row>
    <row r="375" spans="1:9" x14ac:dyDescent="0.15">
      <c r="A375" t="str">
        <f t="shared" si="7"/>
        <v/>
      </c>
      <c r="B375" s="2"/>
      <c r="C375" s="2"/>
      <c r="D375" s="2"/>
      <c r="E375" s="3"/>
      <c r="F375" s="3"/>
      <c r="G375" s="46"/>
      <c r="H375" s="47"/>
      <c r="I375" s="79">
        <f>IF(VLOOKUP($A375,Calcul!$A$2:$J$250,10,0)="Non inscrit","Non inscrit",VLOOKUP($A375,Calcul!$A$2:$J$250,9,0))</f>
        <v>0</v>
      </c>
    </row>
    <row r="376" spans="1:9" x14ac:dyDescent="0.15">
      <c r="A376" t="str">
        <f t="shared" si="7"/>
        <v/>
      </c>
      <c r="B376" s="2"/>
      <c r="C376" s="2"/>
      <c r="D376" s="2"/>
      <c r="E376" s="3"/>
      <c r="F376" s="3"/>
      <c r="G376" s="46"/>
      <c r="H376" s="47"/>
      <c r="I376" s="79">
        <f>IF(VLOOKUP($A376,Calcul!$A$2:$J$250,10,0)="Non inscrit","Non inscrit",VLOOKUP($A376,Calcul!$A$2:$J$250,9,0))</f>
        <v>0</v>
      </c>
    </row>
    <row r="377" spans="1:9" x14ac:dyDescent="0.15">
      <c r="A377" t="str">
        <f t="shared" si="7"/>
        <v/>
      </c>
      <c r="B377" s="2"/>
      <c r="C377" s="2"/>
      <c r="D377" s="2"/>
      <c r="E377" s="3"/>
      <c r="F377" s="3"/>
      <c r="G377" s="46"/>
      <c r="H377" s="47"/>
      <c r="I377" s="79">
        <f>IF(VLOOKUP($A377,Calcul!$A$2:$J$250,10,0)="Non inscrit","Non inscrit",VLOOKUP($A377,Calcul!$A$2:$J$250,9,0))</f>
        <v>0</v>
      </c>
    </row>
    <row r="378" spans="1:9" x14ac:dyDescent="0.15">
      <c r="A378" t="str">
        <f t="shared" si="7"/>
        <v/>
      </c>
      <c r="B378" s="2"/>
      <c r="C378" s="2"/>
      <c r="D378" s="2"/>
      <c r="E378" s="3"/>
      <c r="F378" s="3"/>
      <c r="G378" s="46"/>
      <c r="H378" s="47"/>
      <c r="I378" s="79">
        <f>IF(VLOOKUP($A378,Calcul!$A$2:$J$250,10,0)="Non inscrit","Non inscrit",VLOOKUP($A378,Calcul!$A$2:$J$250,9,0))</f>
        <v>0</v>
      </c>
    </row>
    <row r="379" spans="1:9" x14ac:dyDescent="0.15">
      <c r="A379" t="str">
        <f t="shared" si="7"/>
        <v/>
      </c>
      <c r="B379" s="2"/>
      <c r="C379" s="2"/>
      <c r="D379" s="2"/>
      <c r="E379" s="3"/>
      <c r="F379" s="3"/>
      <c r="G379" s="46"/>
      <c r="H379" s="47"/>
      <c r="I379" s="79">
        <f>IF(VLOOKUP($A379,Calcul!$A$2:$J$250,10,0)="Non inscrit","Non inscrit",VLOOKUP($A379,Calcul!$A$2:$J$250,9,0))</f>
        <v>0</v>
      </c>
    </row>
    <row r="380" spans="1:9" x14ac:dyDescent="0.15">
      <c r="A380" t="str">
        <f t="shared" si="7"/>
        <v/>
      </c>
      <c r="B380" s="2"/>
      <c r="C380" s="2"/>
      <c r="D380" s="2"/>
      <c r="E380" s="3"/>
      <c r="F380" s="3"/>
      <c r="G380" s="46"/>
      <c r="H380" s="47"/>
      <c r="I380" s="79">
        <f>IF(VLOOKUP($A380,Calcul!$A$2:$J$250,10,0)="Non inscrit","Non inscrit",VLOOKUP($A380,Calcul!$A$2:$J$250,9,0))</f>
        <v>0</v>
      </c>
    </row>
    <row r="381" spans="1:9" x14ac:dyDescent="0.15">
      <c r="A381" t="str">
        <f t="shared" si="7"/>
        <v/>
      </c>
      <c r="B381" s="2"/>
      <c r="C381" s="2"/>
      <c r="D381" s="2"/>
      <c r="E381" s="3"/>
      <c r="F381" s="3"/>
      <c r="G381" s="46"/>
      <c r="H381" s="47"/>
      <c r="I381" s="79">
        <f>IF(VLOOKUP($A381,Calcul!$A$2:$J$250,10,0)="Non inscrit","Non inscrit",VLOOKUP($A381,Calcul!$A$2:$J$250,9,0))</f>
        <v>0</v>
      </c>
    </row>
    <row r="382" spans="1:9" x14ac:dyDescent="0.15">
      <c r="A382" t="str">
        <f t="shared" si="7"/>
        <v/>
      </c>
      <c r="B382" s="2"/>
      <c r="C382" s="2"/>
      <c r="D382" s="2"/>
      <c r="E382" s="3"/>
      <c r="F382" s="3"/>
      <c r="G382" s="46"/>
      <c r="H382" s="47"/>
      <c r="I382" s="79">
        <f>IF(VLOOKUP($A382,Calcul!$A$2:$J$250,10,0)="Non inscrit","Non inscrit",VLOOKUP($A382,Calcul!$A$2:$J$250,9,0))</f>
        <v>0</v>
      </c>
    </row>
    <row r="383" spans="1:9" x14ac:dyDescent="0.15">
      <c r="A383" t="str">
        <f t="shared" si="7"/>
        <v/>
      </c>
      <c r="B383" s="2"/>
      <c r="C383" s="2"/>
      <c r="D383" s="2"/>
      <c r="E383" s="3"/>
      <c r="F383" s="3"/>
      <c r="G383" s="46"/>
      <c r="H383" s="47"/>
      <c r="I383" s="79">
        <f>IF(VLOOKUP($A383,Calcul!$A$2:$J$250,10,0)="Non inscrit","Non inscrit",VLOOKUP($A383,Calcul!$A$2:$J$250,9,0))</f>
        <v>0</v>
      </c>
    </row>
    <row r="384" spans="1:9" x14ac:dyDescent="0.15">
      <c r="A384" t="str">
        <f t="shared" si="7"/>
        <v/>
      </c>
      <c r="B384" s="2"/>
      <c r="C384" s="2"/>
      <c r="D384" s="2"/>
      <c r="E384" s="3"/>
      <c r="F384" s="3"/>
      <c r="G384" s="46"/>
      <c r="H384" s="47"/>
      <c r="I384" s="79">
        <f>IF(VLOOKUP($A384,Calcul!$A$2:$J$250,10,0)="Non inscrit","Non inscrit",VLOOKUP($A384,Calcul!$A$2:$J$250,9,0))</f>
        <v>0</v>
      </c>
    </row>
    <row r="385" spans="1:9" x14ac:dyDescent="0.15">
      <c r="A385" t="str">
        <f t="shared" si="7"/>
        <v/>
      </c>
      <c r="B385" s="2"/>
      <c r="C385" s="2"/>
      <c r="D385" s="2"/>
      <c r="E385" s="3"/>
      <c r="F385" s="3"/>
      <c r="G385" s="46"/>
      <c r="H385" s="47"/>
      <c r="I385" s="79">
        <f>IF(VLOOKUP($A385,Calcul!$A$2:$J$250,10,0)="Non inscrit","Non inscrit",VLOOKUP($A385,Calcul!$A$2:$J$250,9,0))</f>
        <v>0</v>
      </c>
    </row>
    <row r="386" spans="1:9" x14ac:dyDescent="0.15">
      <c r="A386" t="str">
        <f t="shared" si="7"/>
        <v/>
      </c>
      <c r="B386" s="2"/>
      <c r="C386" s="2"/>
      <c r="D386" s="2"/>
      <c r="E386" s="3"/>
      <c r="F386" s="3"/>
      <c r="G386" s="46"/>
      <c r="H386" s="47"/>
      <c r="I386" s="79">
        <f>IF(VLOOKUP($A386,Calcul!$A$2:$J$250,10,0)="Non inscrit","Non inscrit",VLOOKUP($A386,Calcul!$A$2:$J$250,9,0))</f>
        <v>0</v>
      </c>
    </row>
    <row r="387" spans="1:9" x14ac:dyDescent="0.15">
      <c r="A387" t="str">
        <f t="shared" ref="A387:A395" si="8">CONCATENATE(LEFT(B387,4),LEFT(C387,4),D387)</f>
        <v/>
      </c>
      <c r="B387" s="2"/>
      <c r="C387" s="2"/>
      <c r="D387" s="2"/>
      <c r="E387" s="3"/>
      <c r="F387" s="3"/>
      <c r="G387" s="46"/>
      <c r="H387" s="47"/>
      <c r="I387" s="79">
        <f>IF(VLOOKUP($A387,Calcul!$A$2:$J$250,10,0)="Non inscrit","Non inscrit",VLOOKUP($A387,Calcul!$A$2:$J$250,9,0))</f>
        <v>0</v>
      </c>
    </row>
    <row r="388" spans="1:9" x14ac:dyDescent="0.15">
      <c r="A388" t="str">
        <f t="shared" si="8"/>
        <v/>
      </c>
      <c r="B388" s="2"/>
      <c r="C388" s="2"/>
      <c r="D388" s="2"/>
      <c r="E388" s="3"/>
      <c r="F388" s="3"/>
      <c r="G388" s="46"/>
      <c r="H388" s="47"/>
      <c r="I388" s="79">
        <f>IF(VLOOKUP($A388,Calcul!$A$2:$J$250,10,0)="Non inscrit","Non inscrit",VLOOKUP($A388,Calcul!$A$2:$J$250,9,0))</f>
        <v>0</v>
      </c>
    </row>
    <row r="389" spans="1:9" x14ac:dyDescent="0.15">
      <c r="A389" t="str">
        <f t="shared" si="8"/>
        <v/>
      </c>
      <c r="B389" s="2"/>
      <c r="C389" s="2"/>
      <c r="D389" s="2"/>
      <c r="E389" s="3"/>
      <c r="F389" s="3"/>
      <c r="G389" s="46"/>
      <c r="H389" s="47"/>
      <c r="I389" s="79">
        <f>IF(VLOOKUP($A389,Calcul!$A$2:$J$250,10,0)="Non inscrit","Non inscrit",VLOOKUP($A389,Calcul!$A$2:$J$250,9,0))</f>
        <v>0</v>
      </c>
    </row>
    <row r="390" spans="1:9" x14ac:dyDescent="0.15">
      <c r="A390" t="str">
        <f t="shared" si="8"/>
        <v/>
      </c>
      <c r="B390" s="2"/>
      <c r="C390" s="2"/>
      <c r="D390" s="2"/>
      <c r="E390" s="3"/>
      <c r="F390" s="3"/>
      <c r="G390" s="46"/>
      <c r="H390" s="47"/>
      <c r="I390" s="79">
        <f>IF(VLOOKUP($A390,Calcul!$A$2:$J$250,10,0)="Non inscrit","Non inscrit",VLOOKUP($A390,Calcul!$A$2:$J$250,9,0))</f>
        <v>0</v>
      </c>
    </row>
    <row r="391" spans="1:9" x14ac:dyDescent="0.15">
      <c r="A391" t="str">
        <f t="shared" si="8"/>
        <v/>
      </c>
      <c r="B391" s="2"/>
      <c r="C391" s="2"/>
      <c r="D391" s="2"/>
      <c r="E391" s="3"/>
      <c r="F391" s="3"/>
      <c r="G391" s="46"/>
      <c r="H391" s="47"/>
      <c r="I391" s="79">
        <f>IF(VLOOKUP($A391,Calcul!$A$2:$J$250,10,0)="Non inscrit","Non inscrit",VLOOKUP($A391,Calcul!$A$2:$J$250,9,0))</f>
        <v>0</v>
      </c>
    </row>
    <row r="392" spans="1:9" x14ac:dyDescent="0.15">
      <c r="A392" t="str">
        <f t="shared" si="8"/>
        <v/>
      </c>
      <c r="B392" s="2"/>
      <c r="C392" s="2"/>
      <c r="D392" s="2"/>
      <c r="E392" s="3"/>
      <c r="F392" s="3"/>
      <c r="G392" s="46"/>
      <c r="H392" s="47"/>
      <c r="I392" s="79">
        <f>IF(VLOOKUP($A392,Calcul!$A$2:$J$250,10,0)="Non inscrit","Non inscrit",VLOOKUP($A392,Calcul!$A$2:$J$250,9,0))</f>
        <v>0</v>
      </c>
    </row>
    <row r="393" spans="1:9" x14ac:dyDescent="0.15">
      <c r="A393" t="str">
        <f t="shared" si="8"/>
        <v/>
      </c>
      <c r="B393" s="2"/>
      <c r="C393" s="2"/>
      <c r="D393" s="2"/>
      <c r="E393" s="3"/>
      <c r="F393" s="3"/>
      <c r="G393" s="46"/>
      <c r="H393" s="47"/>
      <c r="I393" s="79">
        <f>IF(VLOOKUP($A393,Calcul!$A$2:$J$250,10,0)="Non inscrit","Non inscrit",VLOOKUP($A393,Calcul!$A$2:$J$250,9,0))</f>
        <v>0</v>
      </c>
    </row>
    <row r="394" spans="1:9" x14ac:dyDescent="0.15">
      <c r="A394" t="str">
        <f t="shared" si="8"/>
        <v/>
      </c>
      <c r="B394" s="2"/>
      <c r="C394" s="2"/>
      <c r="D394" s="2"/>
      <c r="E394" s="3"/>
      <c r="F394" s="3"/>
      <c r="G394" s="46"/>
      <c r="H394" s="47"/>
      <c r="I394" s="79">
        <f>IF(VLOOKUP($A394,Calcul!$A$2:$J$250,10,0)="Non inscrit","Non inscrit",VLOOKUP($A394,Calcul!$A$2:$J$250,9,0))</f>
        <v>0</v>
      </c>
    </row>
    <row r="395" spans="1:9" x14ac:dyDescent="0.15">
      <c r="A395" t="str">
        <f t="shared" si="8"/>
        <v/>
      </c>
      <c r="B395" s="2"/>
      <c r="C395" s="2"/>
      <c r="D395" s="2"/>
      <c r="E395" s="3"/>
      <c r="F395" s="3"/>
      <c r="G395" s="46"/>
      <c r="H395" s="47"/>
      <c r="I395" s="79">
        <f>IF(VLOOKUP($A395,Calcul!$A$2:$J$250,10,0)="Non inscrit","Non inscrit",VLOOKUP($A395,Calcul!$A$2:$J$250,9,0))</f>
        <v>0</v>
      </c>
    </row>
  </sheetData>
  <autoFilter ref="A1:I1" xr:uid="{00000000-0001-0000-0000-000000000000}"/>
  <phoneticPr fontId="3" type="noConversion"/>
  <conditionalFormatting sqref="I1:I1048576">
    <cfRule type="cellIs" dxfId="7" priority="1" operator="equal">
      <formula>"Profil H"</formula>
    </cfRule>
    <cfRule type="cellIs" dxfId="6" priority="2" operator="equal">
      <formula>"Profil G"</formula>
    </cfRule>
    <cfRule type="cellIs" dxfId="5" priority="3" operator="equal">
      <formula>"Profil F"</formula>
    </cfRule>
    <cfRule type="cellIs" dxfId="4" priority="4" operator="equal">
      <formula>"Profil E"</formula>
    </cfRule>
    <cfRule type="cellIs" dxfId="3" priority="5" operator="equal">
      <formula>"Profil D"</formula>
    </cfRule>
    <cfRule type="cellIs" dxfId="2" priority="6" operator="equal">
      <formula>"Profil C"</formula>
    </cfRule>
    <cfRule type="cellIs" dxfId="1" priority="7" operator="equal">
      <formula>"Profil B"</formula>
    </cfRule>
    <cfRule type="cellIs" dxfId="0" priority="8" operator="equal">
      <formula>"Profil A"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zoomScale="64" zoomScaleNormal="64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7" sqref="O7"/>
    </sheetView>
  </sheetViews>
  <sheetFormatPr baseColWidth="10" defaultRowHeight="13" x14ac:dyDescent="0.15"/>
  <cols>
    <col min="1" max="1" width="27.1640625" customWidth="1"/>
  </cols>
  <sheetData>
    <row r="1" spans="1:13" ht="121.5" customHeight="1" x14ac:dyDescent="0.15">
      <c r="A1" s="59" t="s">
        <v>17</v>
      </c>
      <c r="B1" s="42" t="s">
        <v>10</v>
      </c>
      <c r="C1" s="42" t="s">
        <v>16</v>
      </c>
      <c r="D1" s="42" t="s">
        <v>3</v>
      </c>
      <c r="E1" s="42" t="s">
        <v>7</v>
      </c>
      <c r="F1" s="42" t="s">
        <v>4</v>
      </c>
      <c r="G1" s="42" t="s">
        <v>8</v>
      </c>
      <c r="H1" s="42" t="s">
        <v>5</v>
      </c>
      <c r="I1" s="42" t="s">
        <v>9</v>
      </c>
      <c r="J1" s="42" t="s">
        <v>6</v>
      </c>
      <c r="K1" s="42" t="s">
        <v>11</v>
      </c>
      <c r="L1" s="58" t="s">
        <v>67</v>
      </c>
      <c r="M1" s="62" t="s">
        <v>52</v>
      </c>
    </row>
    <row r="2" spans="1:13" ht="35.25" customHeight="1" x14ac:dyDescent="0.15">
      <c r="A2" s="61" t="s">
        <v>63</v>
      </c>
      <c r="B2" s="41">
        <f>COUNTIFS(Elèves!$H$2:$H$500,B$1)</f>
        <v>0</v>
      </c>
      <c r="C2" s="41">
        <f>COUNTIFS(Elèves!$H$2:$H$500,C$1)</f>
        <v>0</v>
      </c>
      <c r="D2" s="41">
        <f>COUNTIFS(Elèves!$H$2:$H$500,D$1)</f>
        <v>0</v>
      </c>
      <c r="E2" s="41">
        <f>COUNTIFS(Elèves!$H$2:$H$500,E$1)</f>
        <v>0</v>
      </c>
      <c r="F2" s="41">
        <f>COUNTIFS(Elèves!$H$2:$H$500,F$1)</f>
        <v>0</v>
      </c>
      <c r="G2" s="41">
        <f>COUNTIFS(Elèves!$H$2:$H$500,G$1)</f>
        <v>0</v>
      </c>
      <c r="H2" s="41">
        <f>COUNTIFS(Elèves!$H$2:$H$500,H$1)</f>
        <v>0</v>
      </c>
      <c r="I2" s="41">
        <f>COUNTIFS(Elèves!$H$2:$H$500,I$1)</f>
        <v>0</v>
      </c>
      <c r="J2" s="41">
        <f>COUNTIFS(Elèves!$H$2:$H$500,J$1)</f>
        <v>0</v>
      </c>
      <c r="K2" s="41">
        <f>COUNTIFS(Elèves!$H$2:$H$500,K$1)</f>
        <v>0</v>
      </c>
      <c r="L2" s="59">
        <f>SUM(C2:K2)</f>
        <v>0</v>
      </c>
      <c r="M2" s="63">
        <f>SUM(G2:K2)</f>
        <v>0</v>
      </c>
    </row>
    <row r="3" spans="1:13" ht="30.75" customHeight="1" x14ac:dyDescent="0.15">
      <c r="A3" s="61" t="s">
        <v>61</v>
      </c>
      <c r="B3" s="57" t="e">
        <f>B2/$L$2</f>
        <v>#DIV/0!</v>
      </c>
      <c r="C3" s="57" t="e">
        <f t="shared" ref="C3:M3" si="0">C2/$L$2</f>
        <v>#DIV/0!</v>
      </c>
      <c r="D3" s="57" t="e">
        <f t="shared" si="0"/>
        <v>#DIV/0!</v>
      </c>
      <c r="E3" s="57" t="e">
        <f t="shared" si="0"/>
        <v>#DIV/0!</v>
      </c>
      <c r="F3" s="57" t="e">
        <f t="shared" si="0"/>
        <v>#DIV/0!</v>
      </c>
      <c r="G3" s="57" t="e">
        <f t="shared" si="0"/>
        <v>#DIV/0!</v>
      </c>
      <c r="H3" s="57" t="e">
        <f t="shared" si="0"/>
        <v>#DIV/0!</v>
      </c>
      <c r="I3" s="57" t="e">
        <f t="shared" si="0"/>
        <v>#DIV/0!</v>
      </c>
      <c r="J3" s="57" t="e">
        <f t="shared" si="0"/>
        <v>#DIV/0!</v>
      </c>
      <c r="K3" s="57" t="e">
        <f t="shared" si="0"/>
        <v>#DIV/0!</v>
      </c>
      <c r="L3" s="60" t="e">
        <f t="shared" si="0"/>
        <v>#DIV/0!</v>
      </c>
      <c r="M3" s="88" t="e">
        <f t="shared" si="0"/>
        <v>#DIV/0!</v>
      </c>
    </row>
    <row r="4" spans="1:13" x14ac:dyDescent="0.15">
      <c r="A4" s="1"/>
    </row>
    <row r="5" spans="1:13" ht="27" customHeight="1" x14ac:dyDescent="0.15">
      <c r="A5" s="87" t="s">
        <v>49</v>
      </c>
    </row>
    <row r="6" spans="1:13" ht="35.25" customHeight="1" x14ac:dyDescent="0.15">
      <c r="A6" s="61" t="s">
        <v>63</v>
      </c>
      <c r="B6" s="41">
        <f>COUNTIFS(Elèves!$E$2:$E$500,B$1)</f>
        <v>0</v>
      </c>
      <c r="C6" s="41">
        <f>COUNTIFS(Elèves!$E$2:$E$500,C$1)</f>
        <v>0</v>
      </c>
      <c r="D6" s="41">
        <f>COUNTIFS(Elèves!$E$2:$E$500,D$1)</f>
        <v>0</v>
      </c>
      <c r="E6" s="41">
        <f>COUNTIFS(Elèves!$E$2:$E$500,E$1)</f>
        <v>0</v>
      </c>
      <c r="F6" s="41">
        <f>COUNTIFS(Elèves!$E$2:$E$500,F$1)</f>
        <v>0</v>
      </c>
      <c r="G6" s="41">
        <f>COUNTIFS(Elèves!$E$2:$E$500,G$1)</f>
        <v>0</v>
      </c>
      <c r="H6" s="41">
        <f>COUNTIFS(Elèves!$E$2:$E$500,H$1)</f>
        <v>0</v>
      </c>
      <c r="I6" s="41">
        <f>COUNTIFS(Elèves!$E$2:$E$500,I$1)</f>
        <v>0</v>
      </c>
      <c r="J6" s="41">
        <f>COUNTIFS(Elèves!$E$2:$E$500,J$1)</f>
        <v>0</v>
      </c>
      <c r="K6" s="41">
        <f>COUNTIFS(Elèves!$E$2:$E$500,K$1)</f>
        <v>0</v>
      </c>
      <c r="L6" s="59">
        <f>SUM(C6:K6)</f>
        <v>0</v>
      </c>
      <c r="M6" s="63">
        <f>SUM(G6:K6)</f>
        <v>0</v>
      </c>
    </row>
    <row r="7" spans="1:13" ht="30.75" customHeight="1" x14ac:dyDescent="0.15">
      <c r="A7" s="61" t="s">
        <v>61</v>
      </c>
      <c r="B7" s="57" t="e">
        <f>B6/$L$6</f>
        <v>#DIV/0!</v>
      </c>
      <c r="C7" s="57" t="e">
        <f t="shared" ref="C7:K7" si="1">C6/$L$6</f>
        <v>#DIV/0!</v>
      </c>
      <c r="D7" s="57" t="e">
        <f t="shared" si="1"/>
        <v>#DIV/0!</v>
      </c>
      <c r="E7" s="57" t="e">
        <f t="shared" si="1"/>
        <v>#DIV/0!</v>
      </c>
      <c r="F7" s="57" t="e">
        <f t="shared" si="1"/>
        <v>#DIV/0!</v>
      </c>
      <c r="G7" s="57" t="e">
        <f t="shared" si="1"/>
        <v>#DIV/0!</v>
      </c>
      <c r="H7" s="57" t="e">
        <f t="shared" si="1"/>
        <v>#DIV/0!</v>
      </c>
      <c r="I7" s="57" t="e">
        <f t="shared" si="1"/>
        <v>#DIV/0!</v>
      </c>
      <c r="J7" s="57" t="e">
        <f t="shared" si="1"/>
        <v>#DIV/0!</v>
      </c>
      <c r="K7" s="57" t="e">
        <f t="shared" si="1"/>
        <v>#DIV/0!</v>
      </c>
      <c r="L7" s="60" t="e">
        <f>L6/$L6</f>
        <v>#DIV/0!</v>
      </c>
      <c r="M7" s="88" t="e">
        <f t="shared" ref="M7" si="2">M6/$L$2</f>
        <v>#DIV/0!</v>
      </c>
    </row>
    <row r="10" spans="1:13" ht="35.5" customHeight="1" x14ac:dyDescent="0.15">
      <c r="A10" s="87" t="s">
        <v>50</v>
      </c>
    </row>
    <row r="11" spans="1:13" ht="35.25" customHeight="1" x14ac:dyDescent="0.15">
      <c r="A11" s="61" t="s">
        <v>63</v>
      </c>
      <c r="B11" s="41">
        <f>COUNTIFS(Elèves!$F$2:$F$500,B$1)</f>
        <v>0</v>
      </c>
      <c r="C11" s="41">
        <f>COUNTIFS(Elèves!$F$2:$F$500,C$1)</f>
        <v>0</v>
      </c>
      <c r="D11" s="41">
        <f>COUNTIFS(Elèves!$F$2:$F$500,D$1)</f>
        <v>0</v>
      </c>
      <c r="E11" s="41">
        <f>COUNTIFS(Elèves!$F$2:$F$500,E$1)</f>
        <v>0</v>
      </c>
      <c r="F11" s="41">
        <f>COUNTIFS(Elèves!$F$2:$F$500,F$1)</f>
        <v>0</v>
      </c>
      <c r="G11" s="41">
        <f>COUNTIFS(Elèves!$F$2:$F$500,G$1)</f>
        <v>0</v>
      </c>
      <c r="H11" s="41">
        <f>COUNTIFS(Elèves!$F$2:$F$500,H$1)</f>
        <v>0</v>
      </c>
      <c r="I11" s="41">
        <f>COUNTIFS(Elèves!$F$2:$F$500,I$1)</f>
        <v>0</v>
      </c>
      <c r="J11" s="41">
        <f>COUNTIFS(Elèves!$F$2:$F$500,J$1)</f>
        <v>0</v>
      </c>
      <c r="K11" s="41">
        <f>COUNTIFS(Elèves!$F$2:$F$500,K$1)</f>
        <v>0</v>
      </c>
      <c r="L11" s="59">
        <f>SUM(C11:K11)</f>
        <v>0</v>
      </c>
      <c r="M11" s="63">
        <f>SUM(G11:K11)</f>
        <v>0</v>
      </c>
    </row>
    <row r="12" spans="1:13" ht="30.75" customHeight="1" x14ac:dyDescent="0.15">
      <c r="A12" s="61" t="s">
        <v>61</v>
      </c>
      <c r="B12" s="57" t="e">
        <f>B11/$L$11</f>
        <v>#DIV/0!</v>
      </c>
      <c r="C12" s="57" t="e">
        <f t="shared" ref="C12:K12" si="3">C11/$L$11</f>
        <v>#DIV/0!</v>
      </c>
      <c r="D12" s="57" t="e">
        <f t="shared" si="3"/>
        <v>#DIV/0!</v>
      </c>
      <c r="E12" s="57" t="e">
        <f t="shared" si="3"/>
        <v>#DIV/0!</v>
      </c>
      <c r="F12" s="57" t="e">
        <f t="shared" si="3"/>
        <v>#DIV/0!</v>
      </c>
      <c r="G12" s="57" t="e">
        <f t="shared" si="3"/>
        <v>#DIV/0!</v>
      </c>
      <c r="H12" s="57" t="e">
        <f t="shared" si="3"/>
        <v>#DIV/0!</v>
      </c>
      <c r="I12" s="57" t="e">
        <f t="shared" si="3"/>
        <v>#DIV/0!</v>
      </c>
      <c r="J12" s="57" t="e">
        <f t="shared" si="3"/>
        <v>#DIV/0!</v>
      </c>
      <c r="K12" s="57" t="e">
        <f t="shared" si="3"/>
        <v>#DIV/0!</v>
      </c>
      <c r="L12" s="60" t="e">
        <f>L11/$L11</f>
        <v>#DIV/0!</v>
      </c>
      <c r="M12" s="88" t="e">
        <f t="shared" ref="M12" si="4">M11/$L$2</f>
        <v>#DIV/0!</v>
      </c>
    </row>
    <row r="15" spans="1:13" ht="33.5" customHeight="1" x14ac:dyDescent="0.15">
      <c r="A15" s="87" t="s">
        <v>51</v>
      </c>
    </row>
    <row r="16" spans="1:13" ht="32.5" customHeight="1" x14ac:dyDescent="0.15">
      <c r="A16" s="61" t="s">
        <v>63</v>
      </c>
      <c r="B16" s="41">
        <f>COUNTIFS(Elèves!$G$2:$G$500,B$1)</f>
        <v>0</v>
      </c>
      <c r="C16" s="41">
        <f>COUNTIFS(Elèves!$G$2:$G$500,C$1)</f>
        <v>0</v>
      </c>
      <c r="D16" s="41">
        <f>COUNTIFS(Elèves!$G$2:$G$500,D$1)</f>
        <v>0</v>
      </c>
      <c r="E16" s="41">
        <f>COUNTIFS(Elèves!$G$2:$G$500,E$1)</f>
        <v>0</v>
      </c>
      <c r="F16" s="41">
        <f>COUNTIFS(Elèves!$G$2:$G$500,F$1)</f>
        <v>0</v>
      </c>
      <c r="G16" s="41">
        <f>COUNTIFS(Elèves!$G$2:$G$500,G$1)</f>
        <v>0</v>
      </c>
      <c r="H16" s="41">
        <f>COUNTIFS(Elèves!$G$2:$G$500,H$1)</f>
        <v>0</v>
      </c>
      <c r="I16" s="41">
        <f>COUNTIFS(Elèves!$G$2:$G$500,I$1)</f>
        <v>0</v>
      </c>
      <c r="J16" s="41">
        <f>COUNTIFS(Elèves!$G$2:$G$500,J$1)</f>
        <v>0</v>
      </c>
      <c r="K16" s="41">
        <f>COUNTIFS(Elèves!$G$2:$G$500,K$1)</f>
        <v>0</v>
      </c>
      <c r="L16" s="59">
        <f>SUM(C16:K16)</f>
        <v>0</v>
      </c>
      <c r="M16" s="63">
        <f>SUM(G16:K16)</f>
        <v>0</v>
      </c>
    </row>
    <row r="17" spans="1:13" ht="34" customHeight="1" x14ac:dyDescent="0.15">
      <c r="A17" s="61" t="s">
        <v>61</v>
      </c>
      <c r="B17" s="57" t="e">
        <f>B16/$L$16</f>
        <v>#DIV/0!</v>
      </c>
      <c r="C17" s="57" t="e">
        <f t="shared" ref="C17:K17" si="5">C16/$L$16</f>
        <v>#DIV/0!</v>
      </c>
      <c r="D17" s="57" t="e">
        <f t="shared" si="5"/>
        <v>#DIV/0!</v>
      </c>
      <c r="E17" s="57" t="e">
        <f t="shared" si="5"/>
        <v>#DIV/0!</v>
      </c>
      <c r="F17" s="57" t="e">
        <f t="shared" si="5"/>
        <v>#DIV/0!</v>
      </c>
      <c r="G17" s="57" t="e">
        <f t="shared" si="5"/>
        <v>#DIV/0!</v>
      </c>
      <c r="H17" s="57" t="e">
        <f t="shared" si="5"/>
        <v>#DIV/0!</v>
      </c>
      <c r="I17" s="57" t="e">
        <f t="shared" si="5"/>
        <v>#DIV/0!</v>
      </c>
      <c r="J17" s="57" t="e">
        <f t="shared" si="5"/>
        <v>#DIV/0!</v>
      </c>
      <c r="K17" s="57" t="e">
        <f t="shared" si="5"/>
        <v>#DIV/0!</v>
      </c>
      <c r="L17" s="60" t="e">
        <f>L16/$L16</f>
        <v>#DIV/0!</v>
      </c>
      <c r="M17" s="88" t="e">
        <f t="shared" ref="M17" si="6">M16/$L$2</f>
        <v>#DIV/0!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"/>
  <sheetViews>
    <sheetView workbookViewId="0">
      <selection activeCell="S16" sqref="S16"/>
    </sheetView>
  </sheetViews>
  <sheetFormatPr baseColWidth="10" defaultRowHeight="13" x14ac:dyDescent="0.15"/>
  <cols>
    <col min="2" max="13" width="5.6640625" customWidth="1"/>
  </cols>
  <sheetData>
    <row r="1" spans="1:28" ht="131" x14ac:dyDescent="0.15">
      <c r="A1" s="75" t="s">
        <v>66</v>
      </c>
      <c r="B1" s="75" t="s">
        <v>10</v>
      </c>
      <c r="C1" s="75" t="s">
        <v>16</v>
      </c>
      <c r="D1" s="75" t="s">
        <v>3</v>
      </c>
      <c r="E1" s="75" t="s">
        <v>7</v>
      </c>
      <c r="F1" s="75" t="s">
        <v>4</v>
      </c>
      <c r="G1" s="75" t="s">
        <v>8</v>
      </c>
      <c r="H1" s="75" t="s">
        <v>5</v>
      </c>
      <c r="I1" s="75" t="s">
        <v>9</v>
      </c>
      <c r="J1" s="75" t="s">
        <v>6</v>
      </c>
      <c r="K1" s="75" t="s">
        <v>11</v>
      </c>
      <c r="L1" s="75" t="s">
        <v>67</v>
      </c>
      <c r="M1" s="56" t="s">
        <v>52</v>
      </c>
      <c r="N1" s="55"/>
      <c r="O1" s="75" t="s">
        <v>66</v>
      </c>
      <c r="P1" s="75" t="s">
        <v>10</v>
      </c>
      <c r="Q1" s="75" t="s">
        <v>16</v>
      </c>
      <c r="R1" s="75" t="s">
        <v>3</v>
      </c>
      <c r="S1" s="75" t="s">
        <v>7</v>
      </c>
      <c r="T1" s="75" t="s">
        <v>4</v>
      </c>
      <c r="U1" s="75" t="s">
        <v>8</v>
      </c>
      <c r="V1" s="75" t="s">
        <v>5</v>
      </c>
      <c r="W1" s="75" t="s">
        <v>9</v>
      </c>
      <c r="X1" s="75" t="s">
        <v>6</v>
      </c>
      <c r="Y1" s="75" t="s">
        <v>11</v>
      </c>
      <c r="Z1" s="75" t="s">
        <v>63</v>
      </c>
      <c r="AA1" s="56" t="s">
        <v>52</v>
      </c>
    </row>
    <row r="2" spans="1:28" ht="18" customHeight="1" x14ac:dyDescent="0.15">
      <c r="A2" s="43" t="s">
        <v>69</v>
      </c>
      <c r="B2" s="41">
        <f>IF($A2&lt;&gt;"",(COUNTIFS(Elèves!$D:$D,Classes!$A2,Elèves!$H:$H,B$1)),"")</f>
        <v>0</v>
      </c>
      <c r="C2" s="41">
        <f>IF($A2&lt;&gt;"",(COUNTIFS(Elèves!$D:$D,Classes!$A2,Elèves!$H:$H,C$1)),"")</f>
        <v>0</v>
      </c>
      <c r="D2" s="41">
        <f>IF($A2&lt;&gt;"",(COUNTIFS(Elèves!$D:$D,Classes!$A2,Elèves!$H:$H,D$1)),"")</f>
        <v>0</v>
      </c>
      <c r="E2" s="41">
        <f>IF($A2&lt;&gt;"",(COUNTIFS(Elèves!$D:$D,Classes!$A2,Elèves!$H:$H,E$1)),"")</f>
        <v>0</v>
      </c>
      <c r="F2" s="41">
        <f>IF($A2&lt;&gt;"",(COUNTIFS(Elèves!$D:$D,Classes!$A2,Elèves!$H:$H,F$1)),"")</f>
        <v>0</v>
      </c>
      <c r="G2" s="41">
        <f>IF($A2&lt;&gt;"",(COUNTIFS(Elèves!$D:$D,Classes!$A2,Elèves!$H:$H,G$1)),"")</f>
        <v>0</v>
      </c>
      <c r="H2" s="41">
        <f>IF($A2&lt;&gt;"",(COUNTIFS(Elèves!$D:$D,Classes!$A2,Elèves!$H:$H,H$1)),"")</f>
        <v>0</v>
      </c>
      <c r="I2" s="41">
        <f>IF($A2&lt;&gt;"",(COUNTIFS(Elèves!$D:$D,Classes!$A2,Elèves!$H:$H,I$1)),"")</f>
        <v>0</v>
      </c>
      <c r="J2" s="41">
        <f>IF($A2&lt;&gt;"",(COUNTIFS(Elèves!$D:$D,Classes!$A2,Elèves!$H:$H,J$1)),"")</f>
        <v>0</v>
      </c>
      <c r="K2" s="41">
        <f>IF($A2&lt;&gt;"",(COUNTIFS(Elèves!$D:$D,Classes!$A2,Elèves!$H:$H,K$1)),"")</f>
        <v>0</v>
      </c>
      <c r="L2" s="43">
        <f>SUM(C2:K2)</f>
        <v>0</v>
      </c>
      <c r="M2" s="41">
        <f>SUM(G2:K2)</f>
        <v>0</v>
      </c>
      <c r="O2" s="43">
        <v>61</v>
      </c>
      <c r="P2" s="57" t="e">
        <f>B2/$L2</f>
        <v>#DIV/0!</v>
      </c>
      <c r="Q2" s="57" t="e">
        <f t="shared" ref="Q2:Y2" si="0">C2/$L2</f>
        <v>#DIV/0!</v>
      </c>
      <c r="R2" s="57" t="e">
        <f t="shared" si="0"/>
        <v>#DIV/0!</v>
      </c>
      <c r="S2" s="57" t="e">
        <f t="shared" si="0"/>
        <v>#DIV/0!</v>
      </c>
      <c r="T2" s="57" t="e">
        <f t="shared" si="0"/>
        <v>#DIV/0!</v>
      </c>
      <c r="U2" s="57" t="e">
        <f t="shared" si="0"/>
        <v>#DIV/0!</v>
      </c>
      <c r="V2" s="57" t="e">
        <f t="shared" si="0"/>
        <v>#DIV/0!</v>
      </c>
      <c r="W2" s="57" t="e">
        <f t="shared" si="0"/>
        <v>#DIV/0!</v>
      </c>
      <c r="X2" s="57" t="e">
        <f t="shared" si="0"/>
        <v>#DIV/0!</v>
      </c>
      <c r="Y2" s="57" t="e">
        <f t="shared" si="0"/>
        <v>#DIV/0!</v>
      </c>
      <c r="Z2" s="74" t="e">
        <f>SUM(P2:Y2)</f>
        <v>#DIV/0!</v>
      </c>
      <c r="AA2" s="57" t="e">
        <f>SUM(U2:Y2)</f>
        <v>#DIV/0!</v>
      </c>
      <c r="AB2" s="54"/>
    </row>
    <row r="3" spans="1:28" ht="18" customHeight="1" x14ac:dyDescent="0.15">
      <c r="A3" s="43" t="s">
        <v>68</v>
      </c>
      <c r="B3" s="41">
        <f>IF($A3&lt;&gt;"",(COUNTIFS(Elèves!$D:$D,Classes!$A3,Elèves!$H:$H,B$1)),"")</f>
        <v>0</v>
      </c>
      <c r="C3" s="41">
        <f>IF($A3&lt;&gt;"",(COUNTIFS(Elèves!$D:$D,Classes!$A3,Elèves!$H:$H,C$1)),"")</f>
        <v>0</v>
      </c>
      <c r="D3" s="41">
        <f>IF($A3&lt;&gt;"",(COUNTIFS(Elèves!$D:$D,Classes!$A3,Elèves!$H:$H,D$1)),"")</f>
        <v>0</v>
      </c>
      <c r="E3" s="41">
        <f>IF($A3&lt;&gt;"",(COUNTIFS(Elèves!$D:$D,Classes!$A3,Elèves!$H:$H,E$1)),"")</f>
        <v>0</v>
      </c>
      <c r="F3" s="41">
        <f>IF($A3&lt;&gt;"",(COUNTIFS(Elèves!$D:$D,Classes!$A3,Elèves!$H:$H,F$1)),"")</f>
        <v>0</v>
      </c>
      <c r="G3" s="41">
        <f>IF($A3&lt;&gt;"",(COUNTIFS(Elèves!$D:$D,Classes!$A3,Elèves!$H:$H,G$1)),"")</f>
        <v>0</v>
      </c>
      <c r="H3" s="41">
        <f>IF($A3&lt;&gt;"",(COUNTIFS(Elèves!$D:$D,Classes!$A3,Elèves!$H:$H,H$1)),"")</f>
        <v>0</v>
      </c>
      <c r="I3" s="41">
        <f>IF($A3&lt;&gt;"",(COUNTIFS(Elèves!$D:$D,Classes!$A3,Elèves!$H:$H,I$1)),"")</f>
        <v>0</v>
      </c>
      <c r="J3" s="41">
        <f>IF($A3&lt;&gt;"",(COUNTIFS(Elèves!$D:$D,Classes!$A3,Elèves!$H:$H,J$1)),"")</f>
        <v>0</v>
      </c>
      <c r="K3" s="41">
        <f>IF($A3&lt;&gt;"",(COUNTIFS(Elèves!$D:$D,Classes!$A3,Elèves!$H:$H,K$1)),"")</f>
        <v>0</v>
      </c>
      <c r="L3" s="43">
        <f t="shared" ref="L3:L6" si="1">SUM(C3:K3)</f>
        <v>0</v>
      </c>
      <c r="M3" s="41">
        <f t="shared" ref="M3:M6" si="2">SUM(G3:K3)</f>
        <v>0</v>
      </c>
      <c r="O3" s="43">
        <v>62</v>
      </c>
      <c r="P3" s="57" t="e">
        <f t="shared" ref="P3:P5" si="3">B3/$L3</f>
        <v>#DIV/0!</v>
      </c>
      <c r="Q3" s="57" t="e">
        <f t="shared" ref="Q3:Q5" si="4">C3/$L3</f>
        <v>#DIV/0!</v>
      </c>
      <c r="R3" s="57" t="e">
        <f t="shared" ref="R3:R5" si="5">D3/$L3</f>
        <v>#DIV/0!</v>
      </c>
      <c r="S3" s="57" t="e">
        <f t="shared" ref="S3:S5" si="6">E3/$L3</f>
        <v>#DIV/0!</v>
      </c>
      <c r="T3" s="57" t="e">
        <f t="shared" ref="T3:T5" si="7">F3/$L3</f>
        <v>#DIV/0!</v>
      </c>
      <c r="U3" s="57" t="e">
        <f t="shared" ref="U3:U5" si="8">G3/$L3</f>
        <v>#DIV/0!</v>
      </c>
      <c r="V3" s="57" t="e">
        <f t="shared" ref="V3:V5" si="9">H3/$L3</f>
        <v>#DIV/0!</v>
      </c>
      <c r="W3" s="57" t="e">
        <f t="shared" ref="W3:W5" si="10">I3/$L3</f>
        <v>#DIV/0!</v>
      </c>
      <c r="X3" s="57" t="e">
        <f t="shared" ref="X3:X5" si="11">J3/$L3</f>
        <v>#DIV/0!</v>
      </c>
      <c r="Y3" s="57" t="e">
        <f t="shared" ref="Y3:Y5" si="12">K3/$L3</f>
        <v>#DIV/0!</v>
      </c>
      <c r="Z3" s="74" t="e">
        <f t="shared" ref="Z3:Z5" si="13">SUM(P3:Y3)</f>
        <v>#DIV/0!</v>
      </c>
      <c r="AA3" s="57" t="e">
        <f t="shared" ref="AA3:AA5" si="14">SUM(U3:Y3)</f>
        <v>#DIV/0!</v>
      </c>
    </row>
    <row r="4" spans="1:28" ht="20.25" customHeight="1" x14ac:dyDescent="0.15">
      <c r="A4" s="43" t="s">
        <v>74</v>
      </c>
      <c r="B4" s="41">
        <f>IF($A4&lt;&gt;"",(COUNTIFS(Elèves!$D:$D,Classes!$A4,Elèves!$H:$H,B$1)),"")</f>
        <v>0</v>
      </c>
      <c r="C4" s="41">
        <f>IF($A4&lt;&gt;"",(COUNTIFS(Elèves!$D:$D,Classes!$A4,Elèves!$H:$H,C$1)),"")</f>
        <v>0</v>
      </c>
      <c r="D4" s="41">
        <f>IF($A4&lt;&gt;"",(COUNTIFS(Elèves!$D:$D,Classes!$A4,Elèves!$H:$H,D$1)),"")</f>
        <v>0</v>
      </c>
      <c r="E4" s="41">
        <f>IF($A4&lt;&gt;"",(COUNTIFS(Elèves!$D:$D,Classes!$A4,Elèves!$H:$H,E$1)),"")</f>
        <v>0</v>
      </c>
      <c r="F4" s="41">
        <f>IF($A4&lt;&gt;"",(COUNTIFS(Elèves!$D:$D,Classes!$A4,Elèves!$H:$H,F$1)),"")</f>
        <v>0</v>
      </c>
      <c r="G4" s="41">
        <f>IF($A4&lt;&gt;"",(COUNTIFS(Elèves!$D:$D,Classes!$A4,Elèves!$H:$H,G$1)),"")</f>
        <v>0</v>
      </c>
      <c r="H4" s="41">
        <f>IF($A4&lt;&gt;"",(COUNTIFS(Elèves!$D:$D,Classes!$A4,Elèves!$H:$H,H$1)),"")</f>
        <v>0</v>
      </c>
      <c r="I4" s="41">
        <f>IF($A4&lt;&gt;"",(COUNTIFS(Elèves!$D:$D,Classes!$A4,Elèves!$H:$H,I$1)),"")</f>
        <v>0</v>
      </c>
      <c r="J4" s="41">
        <f>IF($A4&lt;&gt;"",(COUNTIFS(Elèves!$D:$D,Classes!$A4,Elèves!$H:$H,J$1)),"")</f>
        <v>0</v>
      </c>
      <c r="K4" s="41">
        <f>IF($A4&lt;&gt;"",(COUNTIFS(Elèves!$D:$D,Classes!$A4,Elèves!$H:$H,K$1)),"")</f>
        <v>0</v>
      </c>
      <c r="L4" s="43">
        <f t="shared" si="1"/>
        <v>0</v>
      </c>
      <c r="M4" s="41">
        <f t="shared" si="2"/>
        <v>0</v>
      </c>
      <c r="O4" s="43">
        <v>63</v>
      </c>
      <c r="P4" s="57" t="e">
        <f t="shared" si="3"/>
        <v>#DIV/0!</v>
      </c>
      <c r="Q4" s="57" t="e">
        <f t="shared" si="4"/>
        <v>#DIV/0!</v>
      </c>
      <c r="R4" s="57" t="e">
        <f t="shared" si="5"/>
        <v>#DIV/0!</v>
      </c>
      <c r="S4" s="57" t="e">
        <f t="shared" si="6"/>
        <v>#DIV/0!</v>
      </c>
      <c r="T4" s="57" t="e">
        <f t="shared" si="7"/>
        <v>#DIV/0!</v>
      </c>
      <c r="U4" s="57" t="e">
        <f t="shared" si="8"/>
        <v>#DIV/0!</v>
      </c>
      <c r="V4" s="57" t="e">
        <f t="shared" si="9"/>
        <v>#DIV/0!</v>
      </c>
      <c r="W4" s="57" t="e">
        <f t="shared" si="10"/>
        <v>#DIV/0!</v>
      </c>
      <c r="X4" s="57" t="e">
        <f t="shared" si="11"/>
        <v>#DIV/0!</v>
      </c>
      <c r="Y4" s="57" t="e">
        <f t="shared" si="12"/>
        <v>#DIV/0!</v>
      </c>
      <c r="Z4" s="74" t="e">
        <f t="shared" si="13"/>
        <v>#DIV/0!</v>
      </c>
      <c r="AA4" s="57" t="e">
        <f t="shared" si="14"/>
        <v>#DIV/0!</v>
      </c>
    </row>
    <row r="5" spans="1:28" ht="18" customHeight="1" x14ac:dyDescent="0.15">
      <c r="A5" s="43" t="s">
        <v>71</v>
      </c>
      <c r="B5" s="41">
        <f>IF($A5&lt;&gt;"",(COUNTIFS(Elèves!$D:$D,Classes!$A5,Elèves!$H:$H,B$1)),"")</f>
        <v>0</v>
      </c>
      <c r="C5" s="41">
        <f>IF($A5&lt;&gt;"",(COUNTIFS(Elèves!$D:$D,Classes!$A5,Elèves!$H:$H,C$1)),"")</f>
        <v>0</v>
      </c>
      <c r="D5" s="41">
        <f>IF($A5&lt;&gt;"",(COUNTIFS(Elèves!$D:$D,Classes!$A5,Elèves!$H:$H,D$1)),"")</f>
        <v>0</v>
      </c>
      <c r="E5" s="41">
        <f>IF($A5&lt;&gt;"",(COUNTIFS(Elèves!$D:$D,Classes!$A5,Elèves!$H:$H,E$1)),"")</f>
        <v>0</v>
      </c>
      <c r="F5" s="41">
        <f>IF($A5&lt;&gt;"",(COUNTIFS(Elèves!$D:$D,Classes!$A5,Elèves!$H:$H,F$1)),"")</f>
        <v>0</v>
      </c>
      <c r="G5" s="41">
        <f>IF($A5&lt;&gt;"",(COUNTIFS(Elèves!$D:$D,Classes!$A5,Elèves!$H:$H,G$1)),"")</f>
        <v>0</v>
      </c>
      <c r="H5" s="41">
        <f>IF($A5&lt;&gt;"",(COUNTIFS(Elèves!$D:$D,Classes!$A5,Elèves!$H:$H,H$1)),"")</f>
        <v>0</v>
      </c>
      <c r="I5" s="41">
        <f>IF($A5&lt;&gt;"",(COUNTIFS(Elèves!$D:$D,Classes!$A5,Elèves!$H:$H,I$1)),"")</f>
        <v>0</v>
      </c>
      <c r="J5" s="41">
        <f>IF($A5&lt;&gt;"",(COUNTIFS(Elèves!$D:$D,Classes!$A5,Elèves!$H:$H,J$1)),"")</f>
        <v>0</v>
      </c>
      <c r="K5" s="41">
        <f>IF($A5&lt;&gt;"",(COUNTIFS(Elèves!$D:$D,Classes!$A5,Elèves!$H:$H,K$1)),"")</f>
        <v>0</v>
      </c>
      <c r="L5" s="43">
        <f t="shared" si="1"/>
        <v>0</v>
      </c>
      <c r="M5" s="41">
        <f t="shared" si="2"/>
        <v>0</v>
      </c>
      <c r="O5" s="43">
        <v>64</v>
      </c>
      <c r="P5" s="57" t="e">
        <f t="shared" si="3"/>
        <v>#DIV/0!</v>
      </c>
      <c r="Q5" s="57" t="e">
        <f t="shared" si="4"/>
        <v>#DIV/0!</v>
      </c>
      <c r="R5" s="57" t="e">
        <f t="shared" si="5"/>
        <v>#DIV/0!</v>
      </c>
      <c r="S5" s="57" t="e">
        <f t="shared" si="6"/>
        <v>#DIV/0!</v>
      </c>
      <c r="T5" s="57" t="e">
        <f t="shared" si="7"/>
        <v>#DIV/0!</v>
      </c>
      <c r="U5" s="57" t="e">
        <f t="shared" si="8"/>
        <v>#DIV/0!</v>
      </c>
      <c r="V5" s="57" t="e">
        <f t="shared" si="9"/>
        <v>#DIV/0!</v>
      </c>
      <c r="W5" s="57" t="e">
        <f t="shared" si="10"/>
        <v>#DIV/0!</v>
      </c>
      <c r="X5" s="57" t="e">
        <f t="shared" si="11"/>
        <v>#DIV/0!</v>
      </c>
      <c r="Y5" s="57" t="e">
        <f t="shared" si="12"/>
        <v>#DIV/0!</v>
      </c>
      <c r="Z5" s="74" t="e">
        <f t="shared" si="13"/>
        <v>#DIV/0!</v>
      </c>
      <c r="AA5" s="57" t="e">
        <f t="shared" si="14"/>
        <v>#DIV/0!</v>
      </c>
    </row>
    <row r="6" spans="1:28" x14ac:dyDescent="0.15">
      <c r="A6" s="43" t="s">
        <v>72</v>
      </c>
      <c r="B6" s="41">
        <f>IF($A6&lt;&gt;"",(COUNTIFS(Elèves!$D:$D,Classes!$A6,Elèves!$H:$H,B$1)),"")</f>
        <v>0</v>
      </c>
      <c r="C6" s="41">
        <f>IF($A6&lt;&gt;"",(COUNTIFS(Elèves!$D:$D,Classes!$A6,Elèves!$H:$H,C$1)),"")</f>
        <v>0</v>
      </c>
      <c r="D6" s="41">
        <f>IF($A6&lt;&gt;"",(COUNTIFS(Elèves!$D:$D,Classes!$A6,Elèves!$H:$H,D$1)),"")</f>
        <v>0</v>
      </c>
      <c r="E6" s="41">
        <f>IF($A6&lt;&gt;"",(COUNTIFS(Elèves!$D:$D,Classes!$A6,Elèves!$H:$H,E$1)),"")</f>
        <v>0</v>
      </c>
      <c r="F6" s="41">
        <f>IF($A6&lt;&gt;"",(COUNTIFS(Elèves!$D:$D,Classes!$A6,Elèves!$H:$H,F$1)),"")</f>
        <v>0</v>
      </c>
      <c r="G6" s="41">
        <f>IF($A6&lt;&gt;"",(COUNTIFS(Elèves!$D:$D,Classes!$A6,Elèves!$H:$H,G$1)),"")</f>
        <v>0</v>
      </c>
      <c r="H6" s="41">
        <f>IF($A6&lt;&gt;"",(COUNTIFS(Elèves!$D:$D,Classes!$A6,Elèves!$H:$H,H$1)),"")</f>
        <v>0</v>
      </c>
      <c r="I6" s="41">
        <f>IF($A6&lt;&gt;"",(COUNTIFS(Elèves!$D:$D,Classes!$A6,Elèves!$H:$H,I$1)),"")</f>
        <v>0</v>
      </c>
      <c r="J6" s="41">
        <f>IF($A6&lt;&gt;"",(COUNTIFS(Elèves!$D:$D,Classes!$A6,Elèves!$H:$H,J$1)),"")</f>
        <v>0</v>
      </c>
      <c r="K6" s="41">
        <f>IF($A6&lt;&gt;"",(COUNTIFS(Elèves!$D:$D,Classes!$A6,Elèves!$H:$H,K$1)),"")</f>
        <v>0</v>
      </c>
      <c r="L6" s="43">
        <f t="shared" si="1"/>
        <v>0</v>
      </c>
      <c r="M6" s="41">
        <f t="shared" si="2"/>
        <v>0</v>
      </c>
      <c r="O6" s="43">
        <v>65</v>
      </c>
      <c r="P6" s="57" t="e">
        <f t="shared" ref="P6" si="15">B6/$L6</f>
        <v>#DIV/0!</v>
      </c>
      <c r="Q6" s="57" t="e">
        <f t="shared" ref="Q6" si="16">C6/$L6</f>
        <v>#DIV/0!</v>
      </c>
      <c r="R6" s="57" t="e">
        <f t="shared" ref="R6" si="17">D6/$L6</f>
        <v>#DIV/0!</v>
      </c>
      <c r="S6" s="57" t="e">
        <f t="shared" ref="S6" si="18">E6/$L6</f>
        <v>#DIV/0!</v>
      </c>
      <c r="T6" s="57" t="e">
        <f t="shared" ref="T6" si="19">F6/$L6</f>
        <v>#DIV/0!</v>
      </c>
      <c r="U6" s="57" t="e">
        <f t="shared" ref="U6" si="20">G6/$L6</f>
        <v>#DIV/0!</v>
      </c>
      <c r="V6" s="57" t="e">
        <f t="shared" ref="V6" si="21">H6/$L6</f>
        <v>#DIV/0!</v>
      </c>
      <c r="W6" s="57" t="e">
        <f t="shared" ref="W6" si="22">I6/$L6</f>
        <v>#DIV/0!</v>
      </c>
      <c r="X6" s="57" t="e">
        <f t="shared" ref="X6" si="23">J6/$L6</f>
        <v>#DIV/0!</v>
      </c>
      <c r="Y6" s="57" t="e">
        <f t="shared" ref="Y6" si="24">K6/$L6</f>
        <v>#DIV/0!</v>
      </c>
      <c r="Z6" s="74" t="e">
        <f t="shared" ref="Z6" si="25">SUM(P6:Y6)</f>
        <v>#DIV/0!</v>
      </c>
      <c r="AA6" s="57" t="e">
        <f t="shared" ref="AA6" si="26">SUM(U6:Y6)</f>
        <v>#DIV/0!</v>
      </c>
    </row>
    <row r="7" spans="1:28" x14ac:dyDescent="0.15">
      <c r="A7" s="43" t="s">
        <v>73</v>
      </c>
      <c r="B7" s="41">
        <f>IF($A7&lt;&gt;"",(COUNTIFS(Elèves!$D:$D,Classes!$A7,Elèves!$H:$H,B$1)),"")</f>
        <v>0</v>
      </c>
      <c r="C7" s="41">
        <f>IF($A7&lt;&gt;"",(COUNTIFS(Elèves!$D:$D,Classes!$A7,Elèves!$H:$H,C$1)),"")</f>
        <v>0</v>
      </c>
      <c r="D7" s="41">
        <f>IF($A7&lt;&gt;"",(COUNTIFS(Elèves!$D:$D,Classes!$A7,Elèves!$H:$H,D$1)),"")</f>
        <v>0</v>
      </c>
      <c r="E7" s="41">
        <f>IF($A7&lt;&gt;"",(COUNTIFS(Elèves!$D:$D,Classes!$A7,Elèves!$H:$H,E$1)),"")</f>
        <v>0</v>
      </c>
      <c r="F7" s="41">
        <f>IF($A7&lt;&gt;"",(COUNTIFS(Elèves!$D:$D,Classes!$A7,Elèves!$H:$H,F$1)),"")</f>
        <v>0</v>
      </c>
      <c r="G7" s="41">
        <f>IF($A7&lt;&gt;"",(COUNTIFS(Elèves!$D:$D,Classes!$A7,Elèves!$H:$H,G$1)),"")</f>
        <v>0</v>
      </c>
      <c r="H7" s="41">
        <f>IF($A7&lt;&gt;"",(COUNTIFS(Elèves!$D:$D,Classes!$A7,Elèves!$H:$H,H$1)),"")</f>
        <v>0</v>
      </c>
      <c r="I7" s="41">
        <f>IF($A7&lt;&gt;"",(COUNTIFS(Elèves!$D:$D,Classes!$A7,Elèves!$H:$H,I$1)),"")</f>
        <v>0</v>
      </c>
      <c r="J7" s="41">
        <f>IF($A7&lt;&gt;"",(COUNTIFS(Elèves!$D:$D,Classes!$A7,Elèves!$H:$H,J$1)),"")</f>
        <v>0</v>
      </c>
      <c r="K7" s="41">
        <f>IF($A7&lt;&gt;"",(COUNTIFS(Elèves!$D:$D,Classes!$A7,Elèves!$H:$H,K$1)),"")</f>
        <v>0</v>
      </c>
      <c r="L7" s="43">
        <f t="shared" ref="L7" si="27">SUM(C7:K7)</f>
        <v>0</v>
      </c>
      <c r="M7" s="41">
        <f t="shared" ref="M7" si="28">SUM(G7:K7)</f>
        <v>0</v>
      </c>
      <c r="O7" s="43">
        <v>66</v>
      </c>
      <c r="P7" s="57" t="e">
        <f t="shared" ref="P7" si="29">B7/$L7</f>
        <v>#DIV/0!</v>
      </c>
      <c r="Q7" s="57" t="e">
        <f t="shared" ref="Q7" si="30">C7/$L7</f>
        <v>#DIV/0!</v>
      </c>
      <c r="R7" s="57" t="e">
        <f t="shared" ref="R7" si="31">D7/$L7</f>
        <v>#DIV/0!</v>
      </c>
      <c r="S7" s="57" t="e">
        <f t="shared" ref="S7" si="32">E7/$L7</f>
        <v>#DIV/0!</v>
      </c>
      <c r="T7" s="57" t="e">
        <f t="shared" ref="T7" si="33">F7/$L7</f>
        <v>#DIV/0!</v>
      </c>
      <c r="U7" s="57" t="e">
        <f t="shared" ref="U7" si="34">G7/$L7</f>
        <v>#DIV/0!</v>
      </c>
      <c r="V7" s="57" t="e">
        <f t="shared" ref="V7" si="35">H7/$L7</f>
        <v>#DIV/0!</v>
      </c>
      <c r="W7" s="57" t="e">
        <f t="shared" ref="W7" si="36">I7/$L7</f>
        <v>#DIV/0!</v>
      </c>
      <c r="X7" s="57" t="e">
        <f t="shared" ref="X7" si="37">J7/$L7</f>
        <v>#DIV/0!</v>
      </c>
      <c r="Y7" s="57" t="e">
        <f t="shared" ref="Y7" si="38">K7/$L7</f>
        <v>#DIV/0!</v>
      </c>
      <c r="Z7" s="74" t="e">
        <f t="shared" ref="Z7" si="39">SUM(P7:Y7)</f>
        <v>#DIV/0!</v>
      </c>
      <c r="AA7" s="57" t="e">
        <f t="shared" ref="AA7" si="40">SUM(U7:Y7)</f>
        <v>#DIV/0!</v>
      </c>
    </row>
    <row r="8" spans="1:28" x14ac:dyDescent="0.15">
      <c r="A8" s="43" t="s">
        <v>76</v>
      </c>
      <c r="B8" s="41">
        <f>IF($A8&lt;&gt;"",(COUNTIFS(Elèves!$D:$D,Classes!$A8,Elèves!$H:$H,B$1)),"")</f>
        <v>0</v>
      </c>
      <c r="C8" s="41">
        <f>IF($A8&lt;&gt;"",(COUNTIFS(Elèves!$D:$D,Classes!$A8,Elèves!$H:$H,C$1)),"")</f>
        <v>0</v>
      </c>
      <c r="D8" s="41">
        <f>IF($A8&lt;&gt;"",(COUNTIFS(Elèves!$D:$D,Classes!$A8,Elèves!$H:$H,D$1)),"")</f>
        <v>0</v>
      </c>
      <c r="E8" s="41">
        <f>IF($A8&lt;&gt;"",(COUNTIFS(Elèves!$D:$D,Classes!$A8,Elèves!$H:$H,E$1)),"")</f>
        <v>0</v>
      </c>
      <c r="F8" s="41">
        <f>IF($A8&lt;&gt;"",(COUNTIFS(Elèves!$D:$D,Classes!$A8,Elèves!$H:$H,F$1)),"")</f>
        <v>0</v>
      </c>
      <c r="G8" s="41">
        <f>IF($A8&lt;&gt;"",(COUNTIFS(Elèves!$D:$D,Classes!$A8,Elèves!$H:$H,G$1)),"")</f>
        <v>0</v>
      </c>
      <c r="H8" s="41">
        <f>IF($A8&lt;&gt;"",(COUNTIFS(Elèves!$D:$D,Classes!$A8,Elèves!$H:$H,H$1)),"")</f>
        <v>0</v>
      </c>
      <c r="I8" s="41">
        <f>IF($A8&lt;&gt;"",(COUNTIFS(Elèves!$D:$D,Classes!$A8,Elèves!$H:$H,I$1)),"")</f>
        <v>0</v>
      </c>
      <c r="J8" s="41">
        <f>IF($A8&lt;&gt;"",(COUNTIFS(Elèves!$D:$D,Classes!$A8,Elèves!$H:$H,J$1)),"")</f>
        <v>0</v>
      </c>
      <c r="K8" s="41">
        <f>IF($A8&lt;&gt;"",(COUNTIFS(Elèves!$D:$D,Classes!$A8,Elèves!$H:$H,K$1)),"")</f>
        <v>0</v>
      </c>
      <c r="L8" s="43">
        <f t="shared" ref="L8:L9" si="41">SUM(C8:K8)</f>
        <v>0</v>
      </c>
      <c r="M8" s="41">
        <f t="shared" ref="M8:M9" si="42">SUM(G8:K8)</f>
        <v>0</v>
      </c>
      <c r="O8" s="43">
        <v>67</v>
      </c>
      <c r="P8" s="57" t="e">
        <f t="shared" ref="P8:P10" si="43">B8/$L8</f>
        <v>#DIV/0!</v>
      </c>
      <c r="Q8" s="57" t="e">
        <f t="shared" ref="Q8:Q10" si="44">C8/$L8</f>
        <v>#DIV/0!</v>
      </c>
      <c r="R8" s="57" t="e">
        <f t="shared" ref="R8:R10" si="45">D8/$L8</f>
        <v>#DIV/0!</v>
      </c>
      <c r="S8" s="57" t="e">
        <f t="shared" ref="S8:S10" si="46">E8/$L8</f>
        <v>#DIV/0!</v>
      </c>
      <c r="T8" s="57" t="e">
        <f t="shared" ref="T8:T10" si="47">F8/$L8</f>
        <v>#DIV/0!</v>
      </c>
      <c r="U8" s="57" t="e">
        <f t="shared" ref="U8:U10" si="48">G8/$L8</f>
        <v>#DIV/0!</v>
      </c>
      <c r="V8" s="57" t="e">
        <f t="shared" ref="V8:V10" si="49">H8/$L8</f>
        <v>#DIV/0!</v>
      </c>
      <c r="W8" s="57" t="e">
        <f t="shared" ref="W8:W10" si="50">I8/$L8</f>
        <v>#DIV/0!</v>
      </c>
      <c r="X8" s="57" t="e">
        <f t="shared" ref="X8:X10" si="51">J8/$L8</f>
        <v>#DIV/0!</v>
      </c>
      <c r="Y8" s="57" t="e">
        <f t="shared" ref="Y8:Y10" si="52">K8/$L8</f>
        <v>#DIV/0!</v>
      </c>
      <c r="Z8" s="74" t="e">
        <f t="shared" ref="Z8:Z10" si="53">SUM(P8:Y8)</f>
        <v>#DIV/0!</v>
      </c>
      <c r="AA8" s="57" t="e">
        <f t="shared" ref="AA8:AA10" si="54">SUM(U8:Y8)</f>
        <v>#DIV/0!</v>
      </c>
    </row>
    <row r="9" spans="1:28" x14ac:dyDescent="0.15">
      <c r="A9" s="43" t="s">
        <v>70</v>
      </c>
      <c r="B9" s="41">
        <f>IF($A9&lt;&gt;"",(COUNTIFS(Elèves!$D:$D,Classes!$A9,Elèves!$H:$H,B$1)),"")</f>
        <v>0</v>
      </c>
      <c r="C9" s="41">
        <f>IF($A9&lt;&gt;"",(COUNTIFS(Elèves!$D:$D,Classes!$A9,Elèves!$H:$H,C$1)),"")</f>
        <v>0</v>
      </c>
      <c r="D9" s="41">
        <f>IF($A9&lt;&gt;"",(COUNTIFS(Elèves!$D:$D,Classes!$A9,Elèves!$H:$H,D$1)),"")</f>
        <v>0</v>
      </c>
      <c r="E9" s="41">
        <f>IF($A9&lt;&gt;"",(COUNTIFS(Elèves!$D:$D,Classes!$A9,Elèves!$H:$H,E$1)),"")</f>
        <v>0</v>
      </c>
      <c r="F9" s="41">
        <f>IF($A9&lt;&gt;"",(COUNTIFS(Elèves!$D:$D,Classes!$A9,Elèves!$H:$H,F$1)),"")</f>
        <v>0</v>
      </c>
      <c r="G9" s="41">
        <f>IF($A9&lt;&gt;"",(COUNTIFS(Elèves!$D:$D,Classes!$A9,Elèves!$H:$H,G$1)),"")</f>
        <v>0</v>
      </c>
      <c r="H9" s="41">
        <f>IF($A9&lt;&gt;"",(COUNTIFS(Elèves!$D:$D,Classes!$A9,Elèves!$H:$H,H$1)),"")</f>
        <v>0</v>
      </c>
      <c r="I9" s="41">
        <f>IF($A9&lt;&gt;"",(COUNTIFS(Elèves!$D:$D,Classes!$A9,Elèves!$H:$H,I$1)),"")</f>
        <v>0</v>
      </c>
      <c r="J9" s="41">
        <f>IF($A9&lt;&gt;"",(COUNTIFS(Elèves!$D:$D,Classes!$A9,Elèves!$H:$H,J$1)),"")</f>
        <v>0</v>
      </c>
      <c r="K9" s="41">
        <f>IF($A9&lt;&gt;"",(COUNTIFS(Elèves!$D:$D,Classes!$A9,Elèves!$H:$H,K$1)),"")</f>
        <v>0</v>
      </c>
      <c r="L9" s="43">
        <f t="shared" si="41"/>
        <v>0</v>
      </c>
      <c r="M9" s="41">
        <f t="shared" si="42"/>
        <v>0</v>
      </c>
      <c r="O9" s="43">
        <v>68</v>
      </c>
      <c r="P9" s="57" t="e">
        <f t="shared" si="43"/>
        <v>#DIV/0!</v>
      </c>
      <c r="Q9" s="57" t="e">
        <f t="shared" si="44"/>
        <v>#DIV/0!</v>
      </c>
      <c r="R9" s="57" t="e">
        <f t="shared" si="45"/>
        <v>#DIV/0!</v>
      </c>
      <c r="S9" s="57" t="e">
        <f t="shared" si="46"/>
        <v>#DIV/0!</v>
      </c>
      <c r="T9" s="57" t="e">
        <f t="shared" si="47"/>
        <v>#DIV/0!</v>
      </c>
      <c r="U9" s="57" t="e">
        <f t="shared" si="48"/>
        <v>#DIV/0!</v>
      </c>
      <c r="V9" s="57" t="e">
        <f t="shared" si="49"/>
        <v>#DIV/0!</v>
      </c>
      <c r="W9" s="57" t="e">
        <f t="shared" si="50"/>
        <v>#DIV/0!</v>
      </c>
      <c r="X9" s="57" t="e">
        <f t="shared" si="51"/>
        <v>#DIV/0!</v>
      </c>
      <c r="Y9" s="57" t="e">
        <f t="shared" si="52"/>
        <v>#DIV/0!</v>
      </c>
      <c r="Z9" s="74" t="e">
        <f t="shared" si="53"/>
        <v>#DIV/0!</v>
      </c>
      <c r="AA9" s="57" t="e">
        <f t="shared" si="54"/>
        <v>#DIV/0!</v>
      </c>
    </row>
    <row r="10" spans="1:28" x14ac:dyDescent="0.15">
      <c r="A10" s="43" t="s">
        <v>75</v>
      </c>
      <c r="B10" s="41">
        <f>IF($A10&lt;&gt;"",(COUNTIFS(Elèves!$D:$D,Classes!$A10,Elèves!$H:$H,B$1)),"")</f>
        <v>0</v>
      </c>
      <c r="C10" s="41">
        <f>IF($A10&lt;&gt;"",(COUNTIFS(Elèves!$D:$D,Classes!$A10,Elèves!$H:$H,C$1)),"")</f>
        <v>0</v>
      </c>
      <c r="D10" s="41">
        <f>IF($A10&lt;&gt;"",(COUNTIFS(Elèves!$D:$D,Classes!$A10,Elèves!$H:$H,D$1)),"")</f>
        <v>0</v>
      </c>
      <c r="E10" s="41">
        <f>IF($A10&lt;&gt;"",(COUNTIFS(Elèves!$D:$D,Classes!$A10,Elèves!$H:$H,E$1)),"")</f>
        <v>0</v>
      </c>
      <c r="F10" s="41">
        <f>IF($A10&lt;&gt;"",(COUNTIFS(Elèves!$D:$D,Classes!$A10,Elèves!$H:$H,F$1)),"")</f>
        <v>0</v>
      </c>
      <c r="G10" s="41">
        <f>IF($A10&lt;&gt;"",(COUNTIFS(Elèves!$D:$D,Classes!$A10,Elèves!$H:$H,G$1)),"")</f>
        <v>0</v>
      </c>
      <c r="H10" s="41">
        <f>IF($A10&lt;&gt;"",(COUNTIFS(Elèves!$D:$D,Classes!$A10,Elèves!$H:$H,H$1)),"")</f>
        <v>0</v>
      </c>
      <c r="I10" s="41">
        <f>IF($A10&lt;&gt;"",(COUNTIFS(Elèves!$D:$D,Classes!$A10,Elèves!$H:$H,I$1)),"")</f>
        <v>0</v>
      </c>
      <c r="J10" s="41">
        <f>IF($A10&lt;&gt;"",(COUNTIFS(Elèves!$D:$D,Classes!$A10,Elèves!$H:$H,J$1)),"")</f>
        <v>0</v>
      </c>
      <c r="K10" s="41">
        <f>IF($A10&lt;&gt;"",(COUNTIFS(Elèves!$D:$D,Classes!$A10,Elèves!$H:$H,K$1)),"")</f>
        <v>0</v>
      </c>
      <c r="L10" s="43">
        <f t="shared" ref="L10" si="55">SUM(C10:K10)</f>
        <v>0</v>
      </c>
      <c r="M10" s="41">
        <f t="shared" ref="M10" si="56">SUM(G10:K10)</f>
        <v>0</v>
      </c>
      <c r="O10" s="43">
        <v>69</v>
      </c>
      <c r="P10" s="57" t="e">
        <f t="shared" si="43"/>
        <v>#DIV/0!</v>
      </c>
      <c r="Q10" s="57" t="e">
        <f t="shared" si="44"/>
        <v>#DIV/0!</v>
      </c>
      <c r="R10" s="57" t="e">
        <f t="shared" si="45"/>
        <v>#DIV/0!</v>
      </c>
      <c r="S10" s="57" t="e">
        <f t="shared" si="46"/>
        <v>#DIV/0!</v>
      </c>
      <c r="T10" s="57" t="e">
        <f t="shared" si="47"/>
        <v>#DIV/0!</v>
      </c>
      <c r="U10" s="57" t="e">
        <f t="shared" si="48"/>
        <v>#DIV/0!</v>
      </c>
      <c r="V10" s="57" t="e">
        <f t="shared" si="49"/>
        <v>#DIV/0!</v>
      </c>
      <c r="W10" s="57" t="e">
        <f t="shared" si="50"/>
        <v>#DIV/0!</v>
      </c>
      <c r="X10" s="57" t="e">
        <f t="shared" si="51"/>
        <v>#DIV/0!</v>
      </c>
      <c r="Y10" s="57" t="e">
        <f t="shared" si="52"/>
        <v>#DIV/0!</v>
      </c>
      <c r="Z10" s="74" t="e">
        <f t="shared" si="53"/>
        <v>#DIV/0!</v>
      </c>
      <c r="AA10" s="57" t="e">
        <f t="shared" si="54"/>
        <v>#DIV/0!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D1" sqref="D1"/>
    </sheetView>
  </sheetViews>
  <sheetFormatPr baseColWidth="10" defaultRowHeight="13" x14ac:dyDescent="0.15"/>
  <cols>
    <col min="2" max="2" width="15.83203125" customWidth="1"/>
    <col min="3" max="3" width="13.83203125" customWidth="1"/>
    <col min="4" max="4" width="16.1640625" customWidth="1"/>
    <col min="5" max="5" width="66.1640625" customWidth="1"/>
    <col min="6" max="6" width="53.5" customWidth="1"/>
    <col min="7" max="7" width="52" customWidth="1"/>
    <col min="8" max="8" width="22.83203125" customWidth="1"/>
    <col min="10" max="10" width="13.1640625" customWidth="1"/>
    <col min="12" max="12" width="20.5" customWidth="1"/>
    <col min="13" max="13" width="20" customWidth="1"/>
    <col min="14" max="14" width="23.83203125" customWidth="1"/>
  </cols>
  <sheetData>
    <row r="1" spans="1:15" ht="32.25" customHeight="1" x14ac:dyDescent="0.2">
      <c r="A1" s="28" t="s">
        <v>30</v>
      </c>
      <c r="B1" s="32" t="s">
        <v>49</v>
      </c>
      <c r="C1" s="32" t="s">
        <v>50</v>
      </c>
      <c r="D1" s="32" t="s">
        <v>51</v>
      </c>
      <c r="E1" s="28" t="s">
        <v>31</v>
      </c>
      <c r="F1" s="28" t="s">
        <v>47</v>
      </c>
      <c r="G1" s="33" t="s">
        <v>18</v>
      </c>
      <c r="H1" s="19"/>
      <c r="J1" s="11"/>
      <c r="K1" s="16"/>
      <c r="L1" s="17"/>
      <c r="M1" s="12"/>
      <c r="N1" s="5"/>
      <c r="O1" s="5"/>
    </row>
    <row r="2" spans="1:15" ht="28" x14ac:dyDescent="0.15">
      <c r="A2" s="36" t="s">
        <v>21</v>
      </c>
      <c r="B2" s="29" t="s">
        <v>53</v>
      </c>
      <c r="C2" s="29" t="s">
        <v>53</v>
      </c>
      <c r="D2" s="29" t="s">
        <v>53</v>
      </c>
      <c r="E2" s="27" t="s">
        <v>33</v>
      </c>
      <c r="F2" s="26" t="s">
        <v>36</v>
      </c>
      <c r="G2" s="26" t="s">
        <v>34</v>
      </c>
      <c r="H2" s="19"/>
      <c r="J2" s="13"/>
      <c r="K2" s="18"/>
      <c r="L2" s="16"/>
      <c r="M2" s="14"/>
      <c r="N2" s="6"/>
      <c r="O2" s="6"/>
    </row>
    <row r="3" spans="1:15" ht="28" x14ac:dyDescent="0.15">
      <c r="A3" s="39" t="s">
        <v>22</v>
      </c>
      <c r="B3" s="29" t="s">
        <v>53</v>
      </c>
      <c r="C3" s="29" t="s">
        <v>53</v>
      </c>
      <c r="D3" s="44" t="s">
        <v>52</v>
      </c>
      <c r="E3" s="27" t="s">
        <v>48</v>
      </c>
      <c r="F3" s="26" t="s">
        <v>38</v>
      </c>
      <c r="G3" s="26" t="s">
        <v>39</v>
      </c>
      <c r="H3" s="19"/>
      <c r="J3" s="13"/>
      <c r="K3" s="18"/>
      <c r="L3" s="16"/>
      <c r="M3" s="14"/>
      <c r="N3" s="6"/>
      <c r="O3" s="7"/>
    </row>
    <row r="4" spans="1:15" ht="28" x14ac:dyDescent="0.15">
      <c r="A4" s="37" t="s">
        <v>23</v>
      </c>
      <c r="B4" s="29" t="s">
        <v>53</v>
      </c>
      <c r="C4" s="29" t="s">
        <v>52</v>
      </c>
      <c r="D4" s="29" t="s">
        <v>53</v>
      </c>
      <c r="E4" s="27" t="s">
        <v>45</v>
      </c>
      <c r="F4" s="26" t="s">
        <v>41</v>
      </c>
      <c r="G4" s="26" t="s">
        <v>35</v>
      </c>
      <c r="H4" s="19"/>
      <c r="J4" s="13"/>
      <c r="K4" s="15"/>
      <c r="L4" s="14"/>
      <c r="M4" s="14"/>
      <c r="N4" s="7"/>
      <c r="O4" s="6"/>
    </row>
    <row r="5" spans="1:15" ht="42" x14ac:dyDescent="0.15">
      <c r="A5" s="30" t="s">
        <v>24</v>
      </c>
      <c r="B5" s="29" t="s">
        <v>53</v>
      </c>
      <c r="C5" s="29" t="s">
        <v>52</v>
      </c>
      <c r="D5" s="44" t="s">
        <v>52</v>
      </c>
      <c r="E5" s="27" t="s">
        <v>44</v>
      </c>
      <c r="F5" s="26" t="s">
        <v>41</v>
      </c>
      <c r="G5" s="26" t="s">
        <v>40</v>
      </c>
      <c r="H5" s="19"/>
      <c r="I5" s="1"/>
      <c r="J5" s="8"/>
      <c r="N5" s="7"/>
      <c r="O5" s="7"/>
    </row>
    <row r="6" spans="1:15" ht="42" x14ac:dyDescent="0.15">
      <c r="A6" s="35" t="s">
        <v>25</v>
      </c>
      <c r="B6" s="29" t="s">
        <v>52</v>
      </c>
      <c r="C6" s="29" t="s">
        <v>53</v>
      </c>
      <c r="D6" s="29" t="s">
        <v>53</v>
      </c>
      <c r="E6" s="27" t="s">
        <v>46</v>
      </c>
      <c r="F6" s="26" t="s">
        <v>40</v>
      </c>
      <c r="G6" s="26" t="s">
        <v>37</v>
      </c>
      <c r="H6" s="19"/>
      <c r="I6" s="1"/>
      <c r="J6" s="8"/>
      <c r="K6" s="9"/>
      <c r="L6" s="8"/>
      <c r="M6" s="8"/>
      <c r="N6" s="6"/>
      <c r="O6" s="6"/>
    </row>
    <row r="7" spans="1:15" ht="42" x14ac:dyDescent="0.15">
      <c r="A7" s="34" t="s">
        <v>26</v>
      </c>
      <c r="B7" s="29" t="s">
        <v>52</v>
      </c>
      <c r="C7" s="29" t="s">
        <v>53</v>
      </c>
      <c r="D7" s="29" t="s">
        <v>52</v>
      </c>
      <c r="E7" s="31" t="s">
        <v>32</v>
      </c>
      <c r="F7" s="26" t="s">
        <v>35</v>
      </c>
      <c r="G7" s="26" t="s">
        <v>41</v>
      </c>
      <c r="H7" s="19"/>
      <c r="J7" s="8"/>
      <c r="K7" s="9"/>
      <c r="L7" s="8"/>
      <c r="M7" s="8"/>
      <c r="N7" s="6"/>
      <c r="O7" s="7"/>
    </row>
    <row r="8" spans="1:15" ht="42" x14ac:dyDescent="0.15">
      <c r="A8" s="38" t="s">
        <v>27</v>
      </c>
      <c r="B8" s="29" t="s">
        <v>52</v>
      </c>
      <c r="C8" s="29" t="s">
        <v>52</v>
      </c>
      <c r="D8" s="29" t="s">
        <v>53</v>
      </c>
      <c r="E8" s="27" t="s">
        <v>43</v>
      </c>
      <c r="F8" s="26" t="s">
        <v>39</v>
      </c>
      <c r="G8" s="26" t="s">
        <v>38</v>
      </c>
      <c r="H8" s="19"/>
      <c r="J8" s="8"/>
      <c r="K8" s="9"/>
      <c r="L8" s="8"/>
      <c r="M8" s="8"/>
      <c r="N8" s="7"/>
      <c r="O8" s="6"/>
    </row>
    <row r="9" spans="1:15" ht="28" x14ac:dyDescent="0.15">
      <c r="A9" s="40" t="s">
        <v>28</v>
      </c>
      <c r="B9" s="29" t="s">
        <v>20</v>
      </c>
      <c r="C9" s="29" t="s">
        <v>52</v>
      </c>
      <c r="D9" s="29" t="s">
        <v>52</v>
      </c>
      <c r="E9" s="29" t="s">
        <v>29</v>
      </c>
      <c r="F9" s="27" t="s">
        <v>34</v>
      </c>
      <c r="G9" s="26" t="s">
        <v>42</v>
      </c>
      <c r="H9" s="19"/>
      <c r="J9" s="8"/>
      <c r="K9" s="9"/>
      <c r="L9" s="8"/>
      <c r="M9" s="8"/>
      <c r="N9" s="7"/>
      <c r="O9" s="7"/>
    </row>
    <row r="10" spans="1:15" ht="16" customHeight="1" x14ac:dyDescent="0.15">
      <c r="A10" s="23"/>
      <c r="B10" s="23"/>
      <c r="C10" s="23"/>
      <c r="D10" s="24"/>
      <c r="E10" s="24"/>
      <c r="F10" s="24"/>
      <c r="G10" s="25"/>
      <c r="H10" s="19"/>
      <c r="J10" s="8"/>
      <c r="K10" s="9"/>
      <c r="L10" s="8"/>
      <c r="M10" s="8"/>
      <c r="N10" s="6"/>
      <c r="O10" s="6"/>
    </row>
    <row r="11" spans="1:15" ht="16" customHeight="1" x14ac:dyDescent="0.15">
      <c r="A11" s="20"/>
      <c r="B11" s="20"/>
      <c r="C11" s="20"/>
      <c r="D11" s="21"/>
      <c r="E11" s="21"/>
      <c r="F11" s="21"/>
      <c r="G11" s="22"/>
      <c r="H11" s="19"/>
      <c r="J11" s="8"/>
      <c r="K11" s="9"/>
      <c r="L11" s="8"/>
      <c r="M11" s="8"/>
      <c r="N11" s="6"/>
      <c r="O11" s="7"/>
    </row>
    <row r="12" spans="1:15" ht="16" customHeight="1" x14ac:dyDescent="0.15">
      <c r="A12" s="20"/>
      <c r="B12" s="20"/>
      <c r="C12" s="20"/>
      <c r="D12" s="21"/>
      <c r="E12" s="21"/>
      <c r="F12" s="21"/>
      <c r="G12" s="22"/>
      <c r="H12" s="19"/>
      <c r="J12" s="8"/>
      <c r="K12" s="9"/>
      <c r="L12" s="8"/>
      <c r="M12" s="8"/>
      <c r="N12" s="7"/>
      <c r="O12" s="6"/>
    </row>
    <row r="13" spans="1:15" ht="16" customHeight="1" x14ac:dyDescent="0.15">
      <c r="A13" s="20"/>
      <c r="B13" s="20"/>
      <c r="C13" s="20"/>
      <c r="D13" s="21"/>
      <c r="E13" s="21"/>
      <c r="F13" s="21"/>
      <c r="G13" s="22"/>
      <c r="H13" s="19"/>
      <c r="J13" s="8"/>
      <c r="K13" s="9"/>
      <c r="L13" s="8"/>
      <c r="M13" s="8"/>
      <c r="N13" s="7"/>
      <c r="O13" s="7"/>
    </row>
    <row r="14" spans="1:15" ht="16" customHeight="1" x14ac:dyDescent="0.15">
      <c r="A14" s="20"/>
      <c r="B14" s="20"/>
      <c r="C14" s="20"/>
      <c r="D14" s="21"/>
      <c r="E14" s="21"/>
      <c r="F14" s="21"/>
      <c r="G14" s="22"/>
      <c r="H14" s="19"/>
      <c r="J14" s="8"/>
      <c r="K14" s="9"/>
      <c r="L14" s="8"/>
      <c r="M14" s="8"/>
      <c r="N14" s="6"/>
      <c r="O14" s="6"/>
    </row>
    <row r="15" spans="1:15" ht="16" customHeight="1" x14ac:dyDescent="0.15">
      <c r="A15" s="20"/>
      <c r="B15" s="20"/>
      <c r="C15" s="20"/>
      <c r="D15" s="21"/>
      <c r="E15" s="21"/>
      <c r="F15" s="21"/>
      <c r="G15" s="22"/>
      <c r="H15" s="19"/>
      <c r="J15" s="8"/>
      <c r="K15" s="9"/>
      <c r="L15" s="8"/>
      <c r="M15" s="8"/>
      <c r="N15" s="6"/>
      <c r="O15" s="7"/>
    </row>
    <row r="16" spans="1:15" ht="16" customHeight="1" x14ac:dyDescent="0.15">
      <c r="A16" s="20"/>
      <c r="B16" s="20"/>
      <c r="C16" s="20"/>
      <c r="D16" s="21"/>
      <c r="E16" s="21"/>
      <c r="F16" s="21"/>
      <c r="G16" s="22"/>
      <c r="H16" s="19"/>
      <c r="J16" s="8"/>
      <c r="K16" s="9"/>
      <c r="L16" s="8"/>
      <c r="M16" s="8"/>
      <c r="N16" s="7"/>
      <c r="O16" s="6"/>
    </row>
    <row r="17" spans="1:15" ht="16" customHeight="1" x14ac:dyDescent="0.15">
      <c r="A17" s="20"/>
      <c r="B17" s="20"/>
      <c r="C17" s="20"/>
      <c r="D17" s="21"/>
      <c r="E17" s="21"/>
      <c r="F17" s="21"/>
      <c r="G17" s="22"/>
      <c r="H17" s="19"/>
      <c r="J17" s="8"/>
      <c r="K17" s="9"/>
      <c r="L17" s="8"/>
      <c r="M17" s="8"/>
      <c r="N17" s="7"/>
      <c r="O17" s="7"/>
    </row>
    <row r="18" spans="1:15" ht="16" customHeight="1" x14ac:dyDescent="0.15">
      <c r="A18" s="20"/>
      <c r="B18" s="20"/>
      <c r="C18" s="20"/>
      <c r="D18" s="21"/>
      <c r="E18" s="21"/>
      <c r="F18" s="21"/>
      <c r="G18" s="22"/>
      <c r="H18" s="19"/>
      <c r="J18" s="10"/>
      <c r="K18" s="10"/>
      <c r="L18" s="10"/>
      <c r="M18" s="10"/>
    </row>
    <row r="19" spans="1:15" ht="16" customHeight="1" x14ac:dyDescent="0.15">
      <c r="A19" s="20"/>
      <c r="B19" s="20"/>
      <c r="C19" s="20"/>
      <c r="D19" s="21"/>
      <c r="E19" s="21"/>
      <c r="F19" s="21"/>
      <c r="G19" s="22"/>
      <c r="H19" s="19"/>
      <c r="J19" s="10"/>
      <c r="K19" s="10"/>
      <c r="L19" s="10"/>
      <c r="M19" s="10"/>
    </row>
    <row r="20" spans="1:15" ht="16" customHeight="1" x14ac:dyDescent="0.15">
      <c r="A20" s="20"/>
      <c r="B20" s="20"/>
      <c r="C20" s="20"/>
      <c r="D20" s="21"/>
      <c r="E20" s="21"/>
      <c r="F20" s="21"/>
      <c r="G20" s="22"/>
      <c r="H20" s="19"/>
      <c r="J20" s="10"/>
      <c r="K20" s="10"/>
      <c r="L20" s="10"/>
      <c r="M20" s="10"/>
    </row>
    <row r="21" spans="1:15" ht="16" customHeight="1" x14ac:dyDescent="0.15">
      <c r="A21" s="20"/>
      <c r="B21" s="20"/>
      <c r="C21" s="20"/>
      <c r="D21" s="21"/>
      <c r="E21" s="21"/>
      <c r="F21" s="21"/>
      <c r="G21" s="22"/>
      <c r="H21" s="19"/>
      <c r="J21" s="10"/>
      <c r="K21" s="10"/>
      <c r="L21" s="10"/>
      <c r="M21" s="10"/>
    </row>
    <row r="22" spans="1:15" ht="16" customHeight="1" x14ac:dyDescent="0.15">
      <c r="A22" s="20"/>
      <c r="B22" s="20"/>
      <c r="C22" s="20"/>
      <c r="D22" s="21"/>
      <c r="E22" s="21"/>
      <c r="F22" s="21"/>
      <c r="G22" s="22"/>
      <c r="H22" s="19"/>
    </row>
    <row r="23" spans="1:15" ht="16" customHeight="1" x14ac:dyDescent="0.15">
      <c r="G23" s="22"/>
      <c r="H23" s="19"/>
    </row>
    <row r="24" spans="1:15" ht="16" customHeight="1" x14ac:dyDescent="0.15">
      <c r="G24" s="22"/>
      <c r="H24" s="19"/>
    </row>
    <row r="25" spans="1:15" ht="16" customHeight="1" x14ac:dyDescent="0.15">
      <c r="G25" s="22"/>
      <c r="H25" s="19"/>
    </row>
    <row r="26" spans="1:15" ht="16" customHeight="1" x14ac:dyDescent="0.15"/>
    <row r="27" spans="1:15" ht="16" customHeight="1" x14ac:dyDescent="0.1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111B-AC9B-408C-9C51-E4C835F254A2}">
  <dimension ref="A1:Q531"/>
  <sheetViews>
    <sheetView topLeftCell="A2" workbookViewId="0">
      <selection activeCell="K20" sqref="K20:K105"/>
    </sheetView>
  </sheetViews>
  <sheetFormatPr baseColWidth="10" defaultRowHeight="13" x14ac:dyDescent="0.15"/>
  <cols>
    <col min="15" max="15" width="37.1640625" customWidth="1"/>
    <col min="16" max="16" width="24.6640625" customWidth="1"/>
    <col min="17" max="17" width="21.5" customWidth="1"/>
  </cols>
  <sheetData>
    <row r="1" spans="1:17" x14ac:dyDescent="0.15">
      <c r="A1" t="s">
        <v>55</v>
      </c>
      <c r="B1" t="s">
        <v>12</v>
      </c>
      <c r="C1" t="s">
        <v>56</v>
      </c>
      <c r="D1" t="s">
        <v>57</v>
      </c>
      <c r="E1" s="4" t="s">
        <v>13</v>
      </c>
      <c r="F1" s="4" t="s">
        <v>14</v>
      </c>
      <c r="G1" s="45" t="s">
        <v>15</v>
      </c>
      <c r="H1" t="s">
        <v>58</v>
      </c>
      <c r="I1" t="s">
        <v>59</v>
      </c>
      <c r="J1" s="1" t="s">
        <v>64</v>
      </c>
      <c r="K1" s="1" t="s">
        <v>65</v>
      </c>
    </row>
    <row r="2" spans="1:17" ht="14" x14ac:dyDescent="0.15">
      <c r="A2" s="48" t="str">
        <f>CONCATENATE(LEFT(B2,4),LEFT(C2,4),D2)</f>
        <v>000</v>
      </c>
      <c r="B2" s="49">
        <f>Elèves!B2</f>
        <v>0</v>
      </c>
      <c r="C2" s="50">
        <f>Elèves!C2</f>
        <v>0</v>
      </c>
      <c r="D2" s="50">
        <f>Elèves!D2</f>
        <v>0</v>
      </c>
      <c r="E2" s="51" t="e">
        <f>IF(OR(VLOOKUP($A2,Elèves!$A$2:$H$550,5,0)=$L$2,VLOOKUP($A2,Elèves!$A$2:$G$550,5,0)=$L$3,VLOOKUP($A2,Elèves!$A$2:$G$550,5,0)=$L$4,VLOOKUP($A2,Elèves!$A$2:$G$550,5,0)=$L$6),1,0)</f>
        <v>#N/A</v>
      </c>
      <c r="F2" s="51" t="e">
        <f>IF(OR(VLOOKUP($A2,Elèves!$A$2:$G$550,6,0)=$L$2,VLOOKUP($A2,Elèves!$A$2:$G$550,6,0)=$L$3,VLOOKUP($A2,Elèves!$A$2:$G$550,6,0)=$L$4,VLOOKUP($A2,Elèves!$A$2:$G$550,6,0)=$L$6),1,0)</f>
        <v>#N/A</v>
      </c>
      <c r="G2" s="51" t="e">
        <f>IF(OR(VLOOKUP($A2,Elèves!$A$2:$G$550,7,0)=$L$2,VLOOKUP($A2,Elèves!$A$2:$G$550,7,0)=$L$3,VLOOKUP($A2,Elèves!$A$2:$G$550,7,0)=$L$4,VLOOKUP($A2,Elèves!$A$2:$G$550,7,0)=$L$6),1,0)</f>
        <v>#N/A</v>
      </c>
      <c r="H2" s="52" t="e">
        <f t="shared" ref="H2:H5" si="0">G2+2*F2+4*E2</f>
        <v>#N/A</v>
      </c>
      <c r="I2" s="52" t="e">
        <f t="shared" ref="I2:I5" si="1">VLOOKUP(H2,$M$16:$N$24,2,0)</f>
        <v>#N/A</v>
      </c>
      <c r="J2" s="51" t="e">
        <f>IF((VLOOKUP($A2,Elèves!$A$2:$H$550,5,0)=$L$5),"Non inscrit","")</f>
        <v>#N/A</v>
      </c>
      <c r="K2" t="e">
        <f>IF(J2="Non inscrit","Non inscrit",IF(J2="",I2))</f>
        <v>#N/A</v>
      </c>
      <c r="L2" t="s">
        <v>7</v>
      </c>
    </row>
    <row r="3" spans="1:17" ht="14" x14ac:dyDescent="0.15">
      <c r="A3" s="48" t="str">
        <f t="shared" ref="A3:A66" si="2">CONCATENATE(LEFT(B3,4),LEFT(C3,4),D3)</f>
        <v>000</v>
      </c>
      <c r="B3" s="49">
        <f>Elèves!B3</f>
        <v>0</v>
      </c>
      <c r="C3" s="50">
        <f>Elèves!C3</f>
        <v>0</v>
      </c>
      <c r="D3" s="50">
        <f>Elèves!D3</f>
        <v>0</v>
      </c>
      <c r="E3" s="51" t="e">
        <f>IF(OR(VLOOKUP($A3,Elèves!$A$2:$H$550,5,0)=$L$2,VLOOKUP($A3,Elèves!$A$2:$G$550,5,0)=$L$3,VLOOKUP($A3,Elèves!$A$2:$G$550,5,0)=$L$4,VLOOKUP($A3,Elèves!$A$2:$G$550,5,0)=$L$6),1,0)</f>
        <v>#N/A</v>
      </c>
      <c r="F3" s="51" t="e">
        <f>IF(OR(VLOOKUP($A3,Elèves!$A$2:$G$550,6,0)=$L$2,VLOOKUP($A3,Elèves!$A$2:$G$550,6,0)=$L$3,VLOOKUP($A3,Elèves!$A$2:$G$550,6,0)=$L$4,VLOOKUP($A3,Elèves!$A$2:$G$550,6,0)=$L$6),1,0)</f>
        <v>#N/A</v>
      </c>
      <c r="G3" s="51" t="e">
        <f>IF(OR(VLOOKUP($A3,Elèves!$A$2:$G$550,7,0)=$L$2,VLOOKUP($A3,Elèves!$A$2:$G$550,7,0)=$L$3,VLOOKUP($A3,Elèves!$A$2:$G$550,7,0)=$L$4,VLOOKUP($A3,Elèves!$A$2:$G$550,7,0)=$L$6),1,0)</f>
        <v>#N/A</v>
      </c>
      <c r="H3" s="52" t="e">
        <f t="shared" si="0"/>
        <v>#N/A</v>
      </c>
      <c r="I3" s="52" t="e">
        <f t="shared" si="1"/>
        <v>#N/A</v>
      </c>
      <c r="J3" s="51" t="e">
        <f>IF((VLOOKUP($A3,Elèves!$A$2:$H$550,5,0)=$L$5),"Non inscrit","")</f>
        <v>#N/A</v>
      </c>
      <c r="K3" t="e">
        <f t="shared" ref="K3:K66" si="3">IF(J3="Non inscrit","Non inscrit",IF(J3="",I3))</f>
        <v>#N/A</v>
      </c>
      <c r="L3" t="s">
        <v>4</v>
      </c>
    </row>
    <row r="4" spans="1:17" ht="14" x14ac:dyDescent="0.15">
      <c r="A4" s="48" t="str">
        <f t="shared" si="2"/>
        <v>000</v>
      </c>
      <c r="B4" s="49">
        <f>Elèves!B4</f>
        <v>0</v>
      </c>
      <c r="C4" s="50">
        <f>Elèves!C4</f>
        <v>0</v>
      </c>
      <c r="D4" s="50">
        <f>Elèves!D4</f>
        <v>0</v>
      </c>
      <c r="E4" s="51" t="e">
        <f>IF(OR(VLOOKUP($A4,Elèves!$A$2:$H$550,5,0)=$L$2,VLOOKUP($A4,Elèves!$A$2:$G$550,5,0)=$L$3,VLOOKUP($A4,Elèves!$A$2:$G$550,5,0)=$L$4,VLOOKUP($A4,Elèves!$A$2:$G$550,5,0)=$L$6),1,0)</f>
        <v>#N/A</v>
      </c>
      <c r="F4" s="51" t="e">
        <f>IF(OR(VLOOKUP($A4,Elèves!$A$2:$G$550,6,0)=$L$2,VLOOKUP($A4,Elèves!$A$2:$G$550,6,0)=$L$3,VLOOKUP($A4,Elèves!$A$2:$G$550,6,0)=$L$4,VLOOKUP($A4,Elèves!$A$2:$G$550,6,0)=$L$6),1,0)</f>
        <v>#N/A</v>
      </c>
      <c r="G4" s="51" t="e">
        <f>IF(OR(VLOOKUP($A4,Elèves!$A$2:$G$550,7,0)=$L$2,VLOOKUP($A4,Elèves!$A$2:$G$550,7,0)=$L$3,VLOOKUP($A4,Elèves!$A$2:$G$550,7,0)=$L$4,VLOOKUP($A4,Elèves!$A$2:$G$550,7,0)=$L$6),1,0)</f>
        <v>#N/A</v>
      </c>
      <c r="H4" s="52" t="e">
        <f t="shared" si="0"/>
        <v>#N/A</v>
      </c>
      <c r="I4" s="52" t="e">
        <f t="shared" si="1"/>
        <v>#N/A</v>
      </c>
      <c r="J4" s="51" t="e">
        <f>IF((VLOOKUP($A4,Elèves!$A$2:$H$550,5,0)=$L$5),"Non inscrit","")</f>
        <v>#N/A</v>
      </c>
      <c r="K4" t="e">
        <f t="shared" si="3"/>
        <v>#N/A</v>
      </c>
      <c r="L4" t="s">
        <v>3</v>
      </c>
    </row>
    <row r="5" spans="1:17" ht="14.25" customHeight="1" x14ac:dyDescent="0.15">
      <c r="A5" s="48" t="str">
        <f t="shared" si="2"/>
        <v>000</v>
      </c>
      <c r="B5" s="49">
        <f>Elèves!B5</f>
        <v>0</v>
      </c>
      <c r="C5" s="50">
        <f>Elèves!C5</f>
        <v>0</v>
      </c>
      <c r="D5" s="50">
        <f>Elèves!D5</f>
        <v>0</v>
      </c>
      <c r="E5" s="51" t="e">
        <f>IF(OR(VLOOKUP($A5,Elèves!$A$2:$H$550,5,0)=$L$2,VLOOKUP($A5,Elèves!$A$2:$G$550,5,0)=$L$3,VLOOKUP($A5,Elèves!$A$2:$G$550,5,0)=$L$4,VLOOKUP($A5,Elèves!$A$2:$G$550,5,0)=$L$6),1,0)</f>
        <v>#N/A</v>
      </c>
      <c r="F5" s="51" t="e">
        <f>IF(OR(VLOOKUP($A5,Elèves!$A$2:$G$550,6,0)=$L$2,VLOOKUP($A5,Elèves!$A$2:$G$550,6,0)=$L$3,VLOOKUP($A5,Elèves!$A$2:$G$550,6,0)=$L$4,VLOOKUP($A5,Elèves!$A$2:$G$550,6,0)=$L$6),1,0)</f>
        <v>#N/A</v>
      </c>
      <c r="G5" s="51" t="e">
        <f>IF(OR(VLOOKUP($A5,Elèves!$A$2:$G$550,7,0)=$L$2,VLOOKUP($A5,Elèves!$A$2:$G$550,7,0)=$L$3,VLOOKUP($A5,Elèves!$A$2:$G$550,7,0)=$L$4,VLOOKUP($A5,Elèves!$A$2:$G$550,7,0)=$L$6),1,0)</f>
        <v>#N/A</v>
      </c>
      <c r="H5" s="52" t="e">
        <f t="shared" si="0"/>
        <v>#N/A</v>
      </c>
      <c r="I5" s="52" t="e">
        <f t="shared" si="1"/>
        <v>#N/A</v>
      </c>
      <c r="J5" s="51" t="e">
        <f>IF((VLOOKUP($A5,Elèves!$A$2:$H$550,5,0)=$L$5),"Non inscrit","")</f>
        <v>#N/A</v>
      </c>
      <c r="K5" t="e">
        <f t="shared" si="3"/>
        <v>#N/A</v>
      </c>
      <c r="L5" t="s">
        <v>10</v>
      </c>
      <c r="N5" s="28" t="s">
        <v>30</v>
      </c>
      <c r="O5" s="32" t="s">
        <v>49</v>
      </c>
      <c r="P5" s="32" t="s">
        <v>50</v>
      </c>
      <c r="Q5" s="32" t="s">
        <v>51</v>
      </c>
    </row>
    <row r="6" spans="1:17" ht="14" x14ac:dyDescent="0.15">
      <c r="A6" s="48" t="str">
        <f t="shared" si="2"/>
        <v>000</v>
      </c>
      <c r="B6" s="49">
        <f>Elèves!B6</f>
        <v>0</v>
      </c>
      <c r="C6" s="50">
        <f>Elèves!C6</f>
        <v>0</v>
      </c>
      <c r="D6" s="50">
        <f>Elèves!D6</f>
        <v>0</v>
      </c>
      <c r="E6" s="51" t="e">
        <f>IF(OR(VLOOKUP($A6,Elèves!$A$2:$H$550,5,0)=$L$2,VLOOKUP($A6,Elèves!$A$2:$G$550,5,0)=$L$3,VLOOKUP($A6,Elèves!$A$2:$G$550,5,0)=$L$4,VLOOKUP($A6,Elèves!$A$2:$G$550,5,0)=$L$6),1,0)</f>
        <v>#N/A</v>
      </c>
      <c r="F6" s="51" t="e">
        <f>IF(OR(VLOOKUP($A6,Elèves!$A$2:$G$550,6,0)=$L$2,VLOOKUP($A6,Elèves!$A$2:$G$550,6,0)=$L$3,VLOOKUP($A6,Elèves!$A$2:$G$550,6,0)=$L$4,VLOOKUP($A6,Elèves!$A$2:$G$550,6,0)=$L$6),1,0)</f>
        <v>#N/A</v>
      </c>
      <c r="G6" s="51" t="e">
        <f>IF(OR(VLOOKUP($A6,Elèves!$A$2:$G$550,7,0)=$L$2,VLOOKUP($A6,Elèves!$A$2:$G$550,7,0)=$L$3,VLOOKUP($A6,Elèves!$A$2:$G$550,7,0)=$L$4,VLOOKUP($A6,Elèves!$A$2:$G$550,7,0)=$L$6),1,0)</f>
        <v>#N/A</v>
      </c>
      <c r="H6" s="52" t="e">
        <f t="shared" ref="H6:H15" si="4">G6+2*F6+4*E6</f>
        <v>#N/A</v>
      </c>
      <c r="I6" s="52" t="e">
        <f t="shared" ref="I6:I66" si="5">VLOOKUP(H6,$M$16:$N$24,2,0)</f>
        <v>#N/A</v>
      </c>
      <c r="J6" s="51" t="e">
        <f>IF((VLOOKUP($A6,Elèves!$A$2:$H$550,5,0)=$L$5),"Non inscrit","")</f>
        <v>#N/A</v>
      </c>
      <c r="K6" t="e">
        <f t="shared" si="3"/>
        <v>#N/A</v>
      </c>
      <c r="L6" t="s">
        <v>16</v>
      </c>
      <c r="N6" s="36" t="s">
        <v>21</v>
      </c>
      <c r="O6" s="29" t="s">
        <v>53</v>
      </c>
      <c r="P6" s="29" t="s">
        <v>53</v>
      </c>
      <c r="Q6" s="29" t="s">
        <v>53</v>
      </c>
    </row>
    <row r="7" spans="1:17" ht="14" x14ac:dyDescent="0.15">
      <c r="A7" s="48" t="str">
        <f t="shared" si="2"/>
        <v>000</v>
      </c>
      <c r="B7" s="49">
        <f>Elèves!B7</f>
        <v>0</v>
      </c>
      <c r="C7" s="50">
        <f>Elèves!C7</f>
        <v>0</v>
      </c>
      <c r="D7" s="50">
        <f>Elèves!D7</f>
        <v>0</v>
      </c>
      <c r="E7" s="51" t="e">
        <f>IF(OR(VLOOKUP($A7,Elèves!$A$2:$H$550,5,0)=$L$2,VLOOKUP($A7,Elèves!$A$2:$G$550,5,0)=$L$3,VLOOKUP($A7,Elèves!$A$2:$G$550,5,0)=$L$4,VLOOKUP($A7,Elèves!$A$2:$G$550,5,0)=$L$6),1,0)</f>
        <v>#N/A</v>
      </c>
      <c r="F7" s="51" t="e">
        <f>IF(OR(VLOOKUP($A7,Elèves!$A$2:$G$550,6,0)=$L$2,VLOOKUP($A7,Elèves!$A$2:$G$550,6,0)=$L$3,VLOOKUP($A7,Elèves!$A$2:$G$550,6,0)=$L$4,VLOOKUP($A7,Elèves!$A$2:$G$550,6,0)=$L$6),1,0)</f>
        <v>#N/A</v>
      </c>
      <c r="G7" s="51" t="e">
        <f>IF(OR(VLOOKUP($A7,Elèves!$A$2:$G$550,7,0)=$L$2,VLOOKUP($A7,Elèves!$A$2:$G$550,7,0)=$L$3,VLOOKUP($A7,Elèves!$A$2:$G$550,7,0)=$L$4,VLOOKUP($A7,Elèves!$A$2:$G$550,7,0)=$L$6),1,0)</f>
        <v>#N/A</v>
      </c>
      <c r="H7" s="52" t="e">
        <f t="shared" si="4"/>
        <v>#N/A</v>
      </c>
      <c r="I7" s="52" t="e">
        <f t="shared" si="5"/>
        <v>#N/A</v>
      </c>
      <c r="J7" s="51" t="e">
        <f>IF((VLOOKUP($A7,Elèves!$A$2:$H$550,5,0)=$L$5),"Non inscrit","")</f>
        <v>#N/A</v>
      </c>
      <c r="K7" t="e">
        <f t="shared" si="3"/>
        <v>#N/A</v>
      </c>
      <c r="N7" s="39" t="s">
        <v>22</v>
      </c>
      <c r="O7" s="29" t="s">
        <v>53</v>
      </c>
      <c r="P7" s="29" t="s">
        <v>53</v>
      </c>
      <c r="Q7" s="44" t="s">
        <v>52</v>
      </c>
    </row>
    <row r="8" spans="1:17" ht="14" x14ac:dyDescent="0.15">
      <c r="A8" s="48" t="str">
        <f t="shared" si="2"/>
        <v>000</v>
      </c>
      <c r="B8" s="49">
        <f>Elèves!B8</f>
        <v>0</v>
      </c>
      <c r="C8" s="50">
        <f>Elèves!C8</f>
        <v>0</v>
      </c>
      <c r="D8" s="50">
        <f>Elèves!D8</f>
        <v>0</v>
      </c>
      <c r="E8" s="51" t="e">
        <f>IF(OR(VLOOKUP($A8,Elèves!$A$2:$H$550,5,0)=$L$2,VLOOKUP($A8,Elèves!$A$2:$G$550,5,0)=$L$3,VLOOKUP($A8,Elèves!$A$2:$G$550,5,0)=$L$4,VLOOKUP($A8,Elèves!$A$2:$G$550,5,0)=$L$6),1,0)</f>
        <v>#N/A</v>
      </c>
      <c r="F8" s="51" t="e">
        <f>IF(OR(VLOOKUP($A8,Elèves!$A$2:$G$550,6,0)=$L$2,VLOOKUP($A8,Elèves!$A$2:$G$550,6,0)=$L$3,VLOOKUP($A8,Elèves!$A$2:$G$550,6,0)=$L$4,VLOOKUP($A8,Elèves!$A$2:$G$550,6,0)=$L$6),1,0)</f>
        <v>#N/A</v>
      </c>
      <c r="G8" s="51" t="e">
        <f>IF(OR(VLOOKUP($A8,Elèves!$A$2:$G$550,7,0)=$L$2,VLOOKUP($A8,Elèves!$A$2:$G$550,7,0)=$L$3,VLOOKUP($A8,Elèves!$A$2:$G$550,7,0)=$L$4,VLOOKUP($A8,Elèves!$A$2:$G$550,7,0)=$L$6),1,0)</f>
        <v>#N/A</v>
      </c>
      <c r="H8" s="52" t="e">
        <f t="shared" si="4"/>
        <v>#N/A</v>
      </c>
      <c r="I8" s="52" t="e">
        <f t="shared" si="5"/>
        <v>#N/A</v>
      </c>
      <c r="J8" s="51" t="e">
        <f>IF((VLOOKUP($A8,Elèves!$A$2:$H$550,5,0)=$L$5),"Non inscrit","")</f>
        <v>#N/A</v>
      </c>
      <c r="K8" t="e">
        <f t="shared" si="3"/>
        <v>#N/A</v>
      </c>
      <c r="N8" s="37" t="s">
        <v>23</v>
      </c>
      <c r="O8" s="29" t="s">
        <v>53</v>
      </c>
      <c r="P8" s="29" t="s">
        <v>52</v>
      </c>
      <c r="Q8" s="29" t="s">
        <v>53</v>
      </c>
    </row>
    <row r="9" spans="1:17" ht="14" x14ac:dyDescent="0.15">
      <c r="A9" s="48" t="str">
        <f t="shared" si="2"/>
        <v>000</v>
      </c>
      <c r="B9" s="49">
        <f>Elèves!B9</f>
        <v>0</v>
      </c>
      <c r="C9" s="50">
        <f>Elèves!C9</f>
        <v>0</v>
      </c>
      <c r="D9" s="50">
        <f>Elèves!D9</f>
        <v>0</v>
      </c>
      <c r="E9" s="51" t="e">
        <f>IF(OR(VLOOKUP($A9,Elèves!$A$2:$H$550,5,0)=$L$2,VLOOKUP($A9,Elèves!$A$2:$G$550,5,0)=$L$3,VLOOKUP($A9,Elèves!$A$2:$G$550,5,0)=$L$4,VLOOKUP($A9,Elèves!$A$2:$G$550,5,0)=$L$6),1,0)</f>
        <v>#N/A</v>
      </c>
      <c r="F9" s="51" t="e">
        <f>IF(OR(VLOOKUP($A9,Elèves!$A$2:$G$550,6,0)=$L$2,VLOOKUP($A9,Elèves!$A$2:$G$550,6,0)=$L$3,VLOOKUP($A9,Elèves!$A$2:$G$550,6,0)=$L$4,VLOOKUP($A9,Elèves!$A$2:$G$550,6,0)=$L$6),1,0)</f>
        <v>#N/A</v>
      </c>
      <c r="G9" s="51" t="e">
        <f>IF(OR(VLOOKUP($A9,Elèves!$A$2:$G$550,7,0)=$L$2,VLOOKUP($A9,Elèves!$A$2:$G$550,7,0)=$L$3,VLOOKUP($A9,Elèves!$A$2:$G$550,7,0)=$L$4,VLOOKUP($A9,Elèves!$A$2:$G$550,7,0)=$L$6),1,0)</f>
        <v>#N/A</v>
      </c>
      <c r="H9" s="52" t="e">
        <f t="shared" si="4"/>
        <v>#N/A</v>
      </c>
      <c r="I9" s="52" t="e">
        <f t="shared" si="5"/>
        <v>#N/A</v>
      </c>
      <c r="J9" s="51" t="e">
        <f>IF((VLOOKUP($A9,Elèves!$A$2:$H$550,5,0)=$L$5),"Non inscrit","")</f>
        <v>#N/A</v>
      </c>
      <c r="K9" t="e">
        <f t="shared" si="3"/>
        <v>#N/A</v>
      </c>
      <c r="N9" s="30" t="s">
        <v>24</v>
      </c>
      <c r="O9" s="29" t="s">
        <v>53</v>
      </c>
      <c r="P9" s="29" t="s">
        <v>52</v>
      </c>
      <c r="Q9" s="44" t="s">
        <v>52</v>
      </c>
    </row>
    <row r="10" spans="1:17" ht="14" x14ac:dyDescent="0.15">
      <c r="A10" s="48" t="str">
        <f t="shared" si="2"/>
        <v>000</v>
      </c>
      <c r="B10" s="49">
        <f>Elèves!B10</f>
        <v>0</v>
      </c>
      <c r="C10" s="50">
        <f>Elèves!C10</f>
        <v>0</v>
      </c>
      <c r="D10" s="50">
        <f>Elèves!D10</f>
        <v>0</v>
      </c>
      <c r="E10" s="51" t="e">
        <f>IF(OR(VLOOKUP($A10,Elèves!$A$2:$H$550,5,0)=$L$2,VLOOKUP($A10,Elèves!$A$2:$G$550,5,0)=$L$3,VLOOKUP($A10,Elèves!$A$2:$G$550,5,0)=$L$4,VLOOKUP($A10,Elèves!$A$2:$G$550,5,0)=$L$6),1,0)</f>
        <v>#N/A</v>
      </c>
      <c r="F10" s="51" t="e">
        <f>IF(OR(VLOOKUP($A10,Elèves!$A$2:$G$550,6,0)=$L$2,VLOOKUP($A10,Elèves!$A$2:$G$550,6,0)=$L$3,VLOOKUP($A10,Elèves!$A$2:$G$550,6,0)=$L$4,VLOOKUP($A10,Elèves!$A$2:$G$550,6,0)=$L$6),1,0)</f>
        <v>#N/A</v>
      </c>
      <c r="G10" s="51" t="e">
        <f>IF(OR(VLOOKUP($A10,Elèves!$A$2:$G$550,7,0)=$L$2,VLOOKUP($A10,Elèves!$A$2:$G$550,7,0)=$L$3,VLOOKUP($A10,Elèves!$A$2:$G$550,7,0)=$L$4,VLOOKUP($A10,Elèves!$A$2:$G$550,7,0)=$L$6),1,0)</f>
        <v>#N/A</v>
      </c>
      <c r="H10" s="52" t="e">
        <f t="shared" si="4"/>
        <v>#N/A</v>
      </c>
      <c r="I10" s="52" t="e">
        <f t="shared" si="5"/>
        <v>#N/A</v>
      </c>
      <c r="J10" s="51" t="e">
        <f>IF((VLOOKUP($A10,Elèves!$A$2:$H$550,5,0)=$L$5),"Non inscrit","")</f>
        <v>#N/A</v>
      </c>
      <c r="K10" t="e">
        <f t="shared" si="3"/>
        <v>#N/A</v>
      </c>
      <c r="N10" s="35" t="s">
        <v>25</v>
      </c>
      <c r="O10" s="29" t="s">
        <v>52</v>
      </c>
      <c r="P10" s="29" t="s">
        <v>53</v>
      </c>
      <c r="Q10" s="29" t="s">
        <v>53</v>
      </c>
    </row>
    <row r="11" spans="1:17" ht="14" x14ac:dyDescent="0.15">
      <c r="A11" s="48" t="str">
        <f t="shared" si="2"/>
        <v>000</v>
      </c>
      <c r="B11" s="49">
        <f>Elèves!B11</f>
        <v>0</v>
      </c>
      <c r="C11" s="50">
        <f>Elèves!C11</f>
        <v>0</v>
      </c>
      <c r="D11" s="50">
        <f>Elèves!D11</f>
        <v>0</v>
      </c>
      <c r="E11" s="51" t="e">
        <f>IF(OR(VLOOKUP($A11,Elèves!$A$2:$H$550,5,0)=$L$2,VLOOKUP($A11,Elèves!$A$2:$G$550,5,0)=$L$3,VLOOKUP($A11,Elèves!$A$2:$G$550,5,0)=$L$4,VLOOKUP($A11,Elèves!$A$2:$G$550,5,0)=$L$6),1,0)</f>
        <v>#N/A</v>
      </c>
      <c r="F11" s="51" t="e">
        <f>IF(OR(VLOOKUP($A11,Elèves!$A$2:$G$550,6,0)=$L$2,VLOOKUP($A11,Elèves!$A$2:$G$550,6,0)=$L$3,VLOOKUP($A11,Elèves!$A$2:$G$550,6,0)=$L$4,VLOOKUP($A11,Elèves!$A$2:$G$550,6,0)=$L$6),1,0)</f>
        <v>#N/A</v>
      </c>
      <c r="G11" s="51" t="e">
        <f>IF(OR(VLOOKUP($A11,Elèves!$A$2:$G$550,7,0)=$L$2,VLOOKUP($A11,Elèves!$A$2:$G$550,7,0)=$L$3,VLOOKUP($A11,Elèves!$A$2:$G$550,7,0)=$L$4,VLOOKUP($A11,Elèves!$A$2:$G$550,7,0)=$L$6),1,0)</f>
        <v>#N/A</v>
      </c>
      <c r="H11" s="52" t="e">
        <f t="shared" si="4"/>
        <v>#N/A</v>
      </c>
      <c r="I11" s="52" t="e">
        <f t="shared" si="5"/>
        <v>#N/A</v>
      </c>
      <c r="J11" s="51" t="e">
        <f>IF((VLOOKUP($A11,Elèves!$A$2:$H$550,5,0)=$L$5),"Non inscrit","")</f>
        <v>#N/A</v>
      </c>
      <c r="K11" t="e">
        <f t="shared" si="3"/>
        <v>#N/A</v>
      </c>
      <c r="N11" s="34" t="s">
        <v>26</v>
      </c>
      <c r="O11" s="29" t="s">
        <v>52</v>
      </c>
      <c r="P11" s="29" t="s">
        <v>53</v>
      </c>
      <c r="Q11" s="29" t="s">
        <v>52</v>
      </c>
    </row>
    <row r="12" spans="1:17" ht="14" x14ac:dyDescent="0.15">
      <c r="A12" s="48" t="str">
        <f t="shared" si="2"/>
        <v>000</v>
      </c>
      <c r="B12" s="49">
        <f>Elèves!B12</f>
        <v>0</v>
      </c>
      <c r="C12" s="50">
        <f>Elèves!C12</f>
        <v>0</v>
      </c>
      <c r="D12" s="50">
        <f>Elèves!D12</f>
        <v>0</v>
      </c>
      <c r="E12" s="51" t="e">
        <f>IF(OR(VLOOKUP($A12,Elèves!$A$2:$H$550,5,0)=$L$2,VLOOKUP($A12,Elèves!$A$2:$G$550,5,0)=$L$3,VLOOKUP($A12,Elèves!$A$2:$G$550,5,0)=$L$4,VLOOKUP($A12,Elèves!$A$2:$G$550,5,0)=$L$6),1,0)</f>
        <v>#N/A</v>
      </c>
      <c r="F12" s="51" t="e">
        <f>IF(OR(VLOOKUP($A12,Elèves!$A$2:$G$550,6,0)=$L$2,VLOOKUP($A12,Elèves!$A$2:$G$550,6,0)=$L$3,VLOOKUP($A12,Elèves!$A$2:$G$550,6,0)=$L$4,VLOOKUP($A12,Elèves!$A$2:$G$550,6,0)=$L$6),1,0)</f>
        <v>#N/A</v>
      </c>
      <c r="G12" s="51" t="e">
        <f>IF(OR(VLOOKUP($A12,Elèves!$A$2:$G$550,7,0)=$L$2,VLOOKUP($A12,Elèves!$A$2:$G$550,7,0)=$L$3,VLOOKUP($A12,Elèves!$A$2:$G$550,7,0)=$L$4,VLOOKUP($A12,Elèves!$A$2:$G$550,7,0)=$L$6),1,0)</f>
        <v>#N/A</v>
      </c>
      <c r="H12" s="52" t="e">
        <f t="shared" si="4"/>
        <v>#N/A</v>
      </c>
      <c r="I12" s="52" t="e">
        <f t="shared" si="5"/>
        <v>#N/A</v>
      </c>
      <c r="J12" s="51" t="e">
        <f>IF((VLOOKUP($A12,Elèves!$A$2:$H$550,5,0)=$L$5),"Non inscrit","")</f>
        <v>#N/A</v>
      </c>
      <c r="K12" t="e">
        <f t="shared" si="3"/>
        <v>#N/A</v>
      </c>
      <c r="N12" s="38" t="s">
        <v>27</v>
      </c>
      <c r="O12" s="29" t="s">
        <v>52</v>
      </c>
      <c r="P12" s="29" t="s">
        <v>52</v>
      </c>
      <c r="Q12" s="29" t="s">
        <v>53</v>
      </c>
    </row>
    <row r="13" spans="1:17" ht="14" x14ac:dyDescent="0.15">
      <c r="A13" s="48" t="str">
        <f t="shared" si="2"/>
        <v>000</v>
      </c>
      <c r="B13" s="49">
        <f>Elèves!B13</f>
        <v>0</v>
      </c>
      <c r="C13" s="50">
        <f>Elèves!C13</f>
        <v>0</v>
      </c>
      <c r="D13" s="50">
        <f>Elèves!D13</f>
        <v>0</v>
      </c>
      <c r="E13" s="51" t="e">
        <f>IF(OR(VLOOKUP($A13,Elèves!$A$2:$H$550,5,0)=$L$2,VLOOKUP($A13,Elèves!$A$2:$G$550,5,0)=$L$3,VLOOKUP($A13,Elèves!$A$2:$G$550,5,0)=$L$4,VLOOKUP($A13,Elèves!$A$2:$G$550,5,0)=$L$6),1,0)</f>
        <v>#N/A</v>
      </c>
      <c r="F13" s="51" t="e">
        <f>IF(OR(VLOOKUP($A13,Elèves!$A$2:$G$550,6,0)=$L$2,VLOOKUP($A13,Elèves!$A$2:$G$550,6,0)=$L$3,VLOOKUP($A13,Elèves!$A$2:$G$550,6,0)=$L$4,VLOOKUP($A13,Elèves!$A$2:$G$550,6,0)=$L$6),1,0)</f>
        <v>#N/A</v>
      </c>
      <c r="G13" s="51" t="e">
        <f>IF(OR(VLOOKUP($A13,Elèves!$A$2:$G$550,7,0)=$L$2,VLOOKUP($A13,Elèves!$A$2:$G$550,7,0)=$L$3,VLOOKUP($A13,Elèves!$A$2:$G$550,7,0)=$L$4,VLOOKUP($A13,Elèves!$A$2:$G$550,7,0)=$L$6),1,0)</f>
        <v>#N/A</v>
      </c>
      <c r="H13" s="52" t="e">
        <f t="shared" si="4"/>
        <v>#N/A</v>
      </c>
      <c r="I13" s="52" t="e">
        <f t="shared" si="5"/>
        <v>#N/A</v>
      </c>
      <c r="J13" s="51" t="e">
        <f>IF((VLOOKUP($A13,Elèves!$A$2:$H$550,5,0)=$L$5),"Non inscrit","")</f>
        <v>#N/A</v>
      </c>
      <c r="K13" t="e">
        <f t="shared" si="3"/>
        <v>#N/A</v>
      </c>
      <c r="N13" s="40" t="s">
        <v>28</v>
      </c>
      <c r="O13" s="29" t="s">
        <v>20</v>
      </c>
      <c r="P13" s="29" t="s">
        <v>52</v>
      </c>
      <c r="Q13" s="29" t="s">
        <v>52</v>
      </c>
    </row>
    <row r="14" spans="1:17" ht="14" x14ac:dyDescent="0.15">
      <c r="A14" s="48" t="str">
        <f t="shared" si="2"/>
        <v>000</v>
      </c>
      <c r="B14" s="49">
        <f>Elèves!B14</f>
        <v>0</v>
      </c>
      <c r="C14" s="50">
        <f>Elèves!C14</f>
        <v>0</v>
      </c>
      <c r="D14" s="50">
        <f>Elèves!D14</f>
        <v>0</v>
      </c>
      <c r="E14" s="51" t="e">
        <f>IF(OR(VLOOKUP($A14,Elèves!$A$2:$H$550,5,0)=$L$2,VLOOKUP($A14,Elèves!$A$2:$G$550,5,0)=$L$3,VLOOKUP($A14,Elèves!$A$2:$G$550,5,0)=$L$4,VLOOKUP($A14,Elèves!$A$2:$G$550,5,0)=$L$6),1,0)</f>
        <v>#N/A</v>
      </c>
      <c r="F14" s="51" t="e">
        <f>IF(OR(VLOOKUP($A14,Elèves!$A$2:$G$550,6,0)=$L$2,VLOOKUP($A14,Elèves!$A$2:$G$550,6,0)=$L$3,VLOOKUP($A14,Elèves!$A$2:$G$550,6,0)=$L$4,VLOOKUP($A14,Elèves!$A$2:$G$550,6,0)=$L$6),1,0)</f>
        <v>#N/A</v>
      </c>
      <c r="G14" s="51" t="e">
        <f>IF(OR(VLOOKUP($A14,Elèves!$A$2:$G$550,7,0)=$L$2,VLOOKUP($A14,Elèves!$A$2:$G$550,7,0)=$L$3,VLOOKUP($A14,Elèves!$A$2:$G$550,7,0)=$L$4,VLOOKUP($A14,Elèves!$A$2:$G$550,7,0)=$L$6),1,0)</f>
        <v>#N/A</v>
      </c>
      <c r="H14" s="52" t="e">
        <f t="shared" si="4"/>
        <v>#N/A</v>
      </c>
      <c r="I14" s="52" t="e">
        <f t="shared" si="5"/>
        <v>#N/A</v>
      </c>
      <c r="J14" s="51" t="e">
        <f>IF((VLOOKUP($A14,Elèves!$A$2:$H$550,5,0)=$L$5),"Non inscrit","")</f>
        <v>#N/A</v>
      </c>
      <c r="K14" t="e">
        <f t="shared" si="3"/>
        <v>#N/A</v>
      </c>
    </row>
    <row r="15" spans="1:17" ht="14" x14ac:dyDescent="0.15">
      <c r="A15" s="48" t="str">
        <f t="shared" si="2"/>
        <v>000</v>
      </c>
      <c r="B15" s="49">
        <f>Elèves!B15</f>
        <v>0</v>
      </c>
      <c r="C15" s="50">
        <f>Elèves!C15</f>
        <v>0</v>
      </c>
      <c r="D15" s="50">
        <f>Elèves!D15</f>
        <v>0</v>
      </c>
      <c r="E15" s="51" t="e">
        <f>IF(OR(VLOOKUP($A15,Elèves!$A$2:$H$550,5,0)=$L$2,VLOOKUP($A15,Elèves!$A$2:$G$550,5,0)=$L$3,VLOOKUP($A15,Elèves!$A$2:$G$550,5,0)=$L$4,VLOOKUP($A15,Elèves!$A$2:$G$550,5,0)=$L$6),1,0)</f>
        <v>#N/A</v>
      </c>
      <c r="F15" s="51" t="e">
        <f>IF(OR(VLOOKUP($A15,Elèves!$A$2:$G$550,6,0)=$L$2,VLOOKUP($A15,Elèves!$A$2:$G$550,6,0)=$L$3,VLOOKUP($A15,Elèves!$A$2:$G$550,6,0)=$L$4,VLOOKUP($A15,Elèves!$A$2:$G$550,6,0)=$L$6),1,0)</f>
        <v>#N/A</v>
      </c>
      <c r="G15" s="51" t="e">
        <f>IF(OR(VLOOKUP($A15,Elèves!$A$2:$G$550,7,0)=$L$2,VLOOKUP($A15,Elèves!$A$2:$G$550,7,0)=$L$3,VLOOKUP($A15,Elèves!$A$2:$G$550,7,0)=$L$4,VLOOKUP($A15,Elèves!$A$2:$G$550,7,0)=$L$6),1,0)</f>
        <v>#N/A</v>
      </c>
      <c r="H15" s="52" t="e">
        <f t="shared" si="4"/>
        <v>#N/A</v>
      </c>
      <c r="I15" s="52" t="e">
        <f t="shared" si="5"/>
        <v>#N/A</v>
      </c>
      <c r="J15" s="51" t="e">
        <f>IF((VLOOKUP($A15,Elèves!$A$2:$H$550,5,0)=$L$5),"Non inscrit","")</f>
        <v>#N/A</v>
      </c>
      <c r="K15" t="e">
        <f t="shared" si="3"/>
        <v>#N/A</v>
      </c>
    </row>
    <row r="16" spans="1:17" ht="14" x14ac:dyDescent="0.15">
      <c r="A16" s="48" t="str">
        <f t="shared" si="2"/>
        <v>000</v>
      </c>
      <c r="B16" s="49">
        <f>Elèves!B16</f>
        <v>0</v>
      </c>
      <c r="C16" s="50">
        <f>Elèves!C16</f>
        <v>0</v>
      </c>
      <c r="D16" s="50">
        <f>Elèves!D16</f>
        <v>0</v>
      </c>
      <c r="E16" s="51" t="e">
        <f>IF(OR(VLOOKUP($A16,Elèves!$A$2:$H$550,5,0)=$L$2,VLOOKUP($A16,Elèves!$A$2:$G$550,5,0)=$L$3,VLOOKUP($A16,Elèves!$A$2:$G$550,5,0)=$L$4,VLOOKUP($A16,Elèves!$A$2:$G$550,5,0)=$L$6),1,0)</f>
        <v>#N/A</v>
      </c>
      <c r="F16" s="51" t="e">
        <f>IF(OR(VLOOKUP($A16,Elèves!$A$2:$G$550,6,0)=$L$2,VLOOKUP($A16,Elèves!$A$2:$G$550,6,0)=$L$3,VLOOKUP($A16,Elèves!$A$2:$G$550,6,0)=$L$4,VLOOKUP($A16,Elèves!$A$2:$G$550,6,0)=$L$6),1,0)</f>
        <v>#N/A</v>
      </c>
      <c r="G16" s="51" t="e">
        <f>IF(OR(VLOOKUP($A16,Elèves!$A$2:$G$550,7,0)=$L$2,VLOOKUP($A16,Elèves!$A$2:$G$550,7,0)=$L$3,VLOOKUP($A16,Elèves!$A$2:$G$550,7,0)=$L$4,VLOOKUP($A16,Elèves!$A$2:$G$550,7,0)=$L$6),1,0)</f>
        <v>#N/A</v>
      </c>
      <c r="H16" s="52" t="e">
        <f t="shared" ref="H16:H79" si="6">G16+2*F16+4*E16</f>
        <v>#N/A</v>
      </c>
      <c r="I16" s="52" t="e">
        <f t="shared" si="5"/>
        <v>#N/A</v>
      </c>
      <c r="J16" s="51" t="e">
        <f>IF((VLOOKUP($A16,Elèves!$A$2:$H$550,5,0)=$L$5),"Non inscrit","")</f>
        <v>#N/A</v>
      </c>
      <c r="K16" t="e">
        <f t="shared" si="3"/>
        <v>#N/A</v>
      </c>
      <c r="N16" s="53"/>
    </row>
    <row r="17" spans="1:14" ht="14" x14ac:dyDescent="0.15">
      <c r="A17" s="48" t="str">
        <f t="shared" si="2"/>
        <v>000</v>
      </c>
      <c r="B17" s="49">
        <f>Elèves!B17</f>
        <v>0</v>
      </c>
      <c r="C17" s="50">
        <f>Elèves!C17</f>
        <v>0</v>
      </c>
      <c r="D17" s="50">
        <f>Elèves!D17</f>
        <v>0</v>
      </c>
      <c r="E17" s="51" t="e">
        <f>IF(OR(VLOOKUP($A17,Elèves!$A$2:$H$550,5,0)=$L$2,VLOOKUP($A17,Elèves!$A$2:$G$550,5,0)=$L$3,VLOOKUP($A17,Elèves!$A$2:$G$550,5,0)=$L$4,VLOOKUP($A17,Elèves!$A$2:$G$550,5,0)=$L$6),1,0)</f>
        <v>#N/A</v>
      </c>
      <c r="F17" s="51" t="e">
        <f>IF(OR(VLOOKUP($A17,Elèves!$A$2:$G$550,6,0)=$L$2,VLOOKUP($A17,Elèves!$A$2:$G$550,6,0)=$L$3,VLOOKUP($A17,Elèves!$A$2:$G$550,6,0)=$L$4,VLOOKUP($A17,Elèves!$A$2:$G$550,6,0)=$L$6),1,0)</f>
        <v>#N/A</v>
      </c>
      <c r="G17" s="51" t="e">
        <f>IF(OR(VLOOKUP($A17,Elèves!$A$2:$G$550,7,0)=$L$2,VLOOKUP($A17,Elèves!$A$2:$G$550,7,0)=$L$3,VLOOKUP($A17,Elèves!$A$2:$G$550,7,0)=$L$4,VLOOKUP($A17,Elèves!$A$2:$G$550,7,0)=$L$6),1,0)</f>
        <v>#N/A</v>
      </c>
      <c r="H17" s="52" t="e">
        <f t="shared" si="6"/>
        <v>#N/A</v>
      </c>
      <c r="I17" s="52" t="e">
        <f t="shared" si="5"/>
        <v>#N/A</v>
      </c>
      <c r="J17" s="51" t="e">
        <f>IF((VLOOKUP($A17,Elèves!$A$2:$H$550,5,0)=$L$5),"Non inscrit","")</f>
        <v>#N/A</v>
      </c>
      <c r="K17" t="e">
        <f t="shared" si="3"/>
        <v>#N/A</v>
      </c>
      <c r="M17">
        <v>0</v>
      </c>
      <c r="N17" s="40" t="s">
        <v>28</v>
      </c>
    </row>
    <row r="18" spans="1:14" ht="14" x14ac:dyDescent="0.15">
      <c r="A18" s="48" t="str">
        <f t="shared" si="2"/>
        <v>000</v>
      </c>
      <c r="B18" s="49">
        <f>Elèves!B18</f>
        <v>0</v>
      </c>
      <c r="C18" s="50">
        <f>Elèves!C18</f>
        <v>0</v>
      </c>
      <c r="D18" s="50">
        <f>Elèves!D18</f>
        <v>0</v>
      </c>
      <c r="E18" s="51" t="e">
        <f>IF(OR(VLOOKUP($A18,Elèves!$A$2:$H$550,5,0)=$L$2,VLOOKUP($A18,Elèves!$A$2:$G$550,5,0)=$L$3,VLOOKUP($A18,Elèves!$A$2:$G$550,5,0)=$L$4,VLOOKUP($A18,Elèves!$A$2:$G$550,5,0)=$L$6),1,0)</f>
        <v>#N/A</v>
      </c>
      <c r="F18" s="51" t="e">
        <f>IF(OR(VLOOKUP($A18,Elèves!$A$2:$G$550,6,0)=$L$2,VLOOKUP($A18,Elèves!$A$2:$G$550,6,0)=$L$3,VLOOKUP($A18,Elèves!$A$2:$G$550,6,0)=$L$4,VLOOKUP($A18,Elèves!$A$2:$G$550,6,0)=$L$6),1,0)</f>
        <v>#N/A</v>
      </c>
      <c r="G18" s="51" t="e">
        <f>IF(OR(VLOOKUP($A18,Elèves!$A$2:$G$550,7,0)=$L$2,VLOOKUP($A18,Elèves!$A$2:$G$550,7,0)=$L$3,VLOOKUP($A18,Elèves!$A$2:$G$550,7,0)=$L$4,VLOOKUP($A18,Elèves!$A$2:$G$550,7,0)=$L$6),1,0)</f>
        <v>#N/A</v>
      </c>
      <c r="H18" s="52" t="e">
        <f t="shared" si="6"/>
        <v>#N/A</v>
      </c>
      <c r="I18" s="52" t="e">
        <f t="shared" si="5"/>
        <v>#N/A</v>
      </c>
      <c r="J18" s="51" t="e">
        <f>IF((VLOOKUP($A18,Elèves!$A$2:$H$550,5,0)=$L$5),"Non inscrit","")</f>
        <v>#N/A</v>
      </c>
      <c r="K18" t="e">
        <f t="shared" si="3"/>
        <v>#N/A</v>
      </c>
      <c r="M18">
        <v>1</v>
      </c>
      <c r="N18" s="38" t="s">
        <v>27</v>
      </c>
    </row>
    <row r="19" spans="1:14" ht="14" x14ac:dyDescent="0.15">
      <c r="A19" s="48" t="str">
        <f t="shared" si="2"/>
        <v>000</v>
      </c>
      <c r="B19" s="49">
        <f>Elèves!B19</f>
        <v>0</v>
      </c>
      <c r="C19" s="50">
        <f>Elèves!C19</f>
        <v>0</v>
      </c>
      <c r="D19" s="50">
        <f>Elèves!D19</f>
        <v>0</v>
      </c>
      <c r="E19" s="51" t="e">
        <f>IF(OR(VLOOKUP($A19,Elèves!$A$2:$H$550,5,0)=$L$2,VLOOKUP($A19,Elèves!$A$2:$G$550,5,0)=$L$3,VLOOKUP($A19,Elèves!$A$2:$G$550,5,0)=$L$4,VLOOKUP($A19,Elèves!$A$2:$G$550,5,0)=$L$6),1,0)</f>
        <v>#N/A</v>
      </c>
      <c r="F19" s="51" t="e">
        <f>IF(OR(VLOOKUP($A19,Elèves!$A$2:$G$550,6,0)=$L$2,VLOOKUP($A19,Elèves!$A$2:$G$550,6,0)=$L$3,VLOOKUP($A19,Elèves!$A$2:$G$550,6,0)=$L$4,VLOOKUP($A19,Elèves!$A$2:$G$550,6,0)=$L$6),1,0)</f>
        <v>#N/A</v>
      </c>
      <c r="G19" s="51" t="e">
        <f>IF(OR(VLOOKUP($A19,Elèves!$A$2:$G$550,7,0)=$L$2,VLOOKUP($A19,Elèves!$A$2:$G$550,7,0)=$L$3,VLOOKUP($A19,Elèves!$A$2:$G$550,7,0)=$L$4,VLOOKUP($A19,Elèves!$A$2:$G$550,7,0)=$L$6),1,0)</f>
        <v>#N/A</v>
      </c>
      <c r="H19" s="52" t="e">
        <f t="shared" si="6"/>
        <v>#N/A</v>
      </c>
      <c r="I19" s="52" t="e">
        <f t="shared" si="5"/>
        <v>#N/A</v>
      </c>
      <c r="J19" s="51" t="e">
        <f>IF((VLOOKUP($A19,Elèves!$A$2:$H$550,5,0)=$L$5),"Non inscrit","")</f>
        <v>#N/A</v>
      </c>
      <c r="K19" t="e">
        <f t="shared" si="3"/>
        <v>#N/A</v>
      </c>
      <c r="M19">
        <v>2</v>
      </c>
      <c r="N19" s="34" t="s">
        <v>26</v>
      </c>
    </row>
    <row r="20" spans="1:14" ht="14" x14ac:dyDescent="0.15">
      <c r="A20" s="48" t="str">
        <f t="shared" si="2"/>
        <v>000</v>
      </c>
      <c r="B20" s="49">
        <f>Elèves!B20</f>
        <v>0</v>
      </c>
      <c r="C20" s="50">
        <f>Elèves!C20</f>
        <v>0</v>
      </c>
      <c r="D20" s="50">
        <f>Elèves!D20</f>
        <v>0</v>
      </c>
      <c r="E20" s="51" t="e">
        <f>IF(OR(VLOOKUP($A20,Elèves!$A$2:$H$550,5,0)=$L$2,VLOOKUP($A20,Elèves!$A$2:$G$550,5,0)=$L$3,VLOOKUP($A20,Elèves!$A$2:$G$550,5,0)=$L$4,VLOOKUP($A20,Elèves!$A$2:$G$550,5,0)=$L$6),1,0)</f>
        <v>#N/A</v>
      </c>
      <c r="F20" s="51" t="e">
        <f>IF(OR(VLOOKUP($A20,Elèves!$A$2:$G$550,6,0)=$L$2,VLOOKUP($A20,Elèves!$A$2:$G$550,6,0)=$L$3,VLOOKUP($A20,Elèves!$A$2:$G$550,6,0)=$L$4,VLOOKUP($A20,Elèves!$A$2:$G$550,6,0)=$L$6),1,0)</f>
        <v>#N/A</v>
      </c>
      <c r="G20" s="51" t="e">
        <f>IF(OR(VLOOKUP($A20,Elèves!$A$2:$G$550,7,0)=$L$2,VLOOKUP($A20,Elèves!$A$2:$G$550,7,0)=$L$3,VLOOKUP($A20,Elèves!$A$2:$G$550,7,0)=$L$4,VLOOKUP($A20,Elèves!$A$2:$G$550,7,0)=$L$6),1,0)</f>
        <v>#N/A</v>
      </c>
      <c r="H20" s="52" t="e">
        <f t="shared" si="6"/>
        <v>#N/A</v>
      </c>
      <c r="I20" s="52" t="e">
        <f t="shared" si="5"/>
        <v>#N/A</v>
      </c>
      <c r="J20" s="51" t="e">
        <f>IF((VLOOKUP($A20,Elèves!$A$2:$H$550,5,0)=$L$5),"Non inscrit","")</f>
        <v>#N/A</v>
      </c>
      <c r="K20" t="e">
        <f t="shared" si="3"/>
        <v>#N/A</v>
      </c>
      <c r="M20">
        <v>3</v>
      </c>
      <c r="N20" s="35" t="s">
        <v>25</v>
      </c>
    </row>
    <row r="21" spans="1:14" ht="14" x14ac:dyDescent="0.15">
      <c r="A21" s="48" t="str">
        <f t="shared" si="2"/>
        <v>000</v>
      </c>
      <c r="B21" s="49">
        <f>Elèves!B21</f>
        <v>0</v>
      </c>
      <c r="C21" s="50">
        <f>Elèves!C21</f>
        <v>0</v>
      </c>
      <c r="D21" s="50">
        <f>Elèves!D21</f>
        <v>0</v>
      </c>
      <c r="E21" s="51" t="e">
        <f>IF(OR(VLOOKUP($A21,Elèves!$A$2:$H$250,5,0)=$L$2,VLOOKUP($A21,Elèves!$A$2:$H$250,5,0)=$L$3,VLOOKUP($A21,Elèves!$A$2:$H$250,5,0)=$L$4),1,0)</f>
        <v>#N/A</v>
      </c>
      <c r="F21" s="51" t="e">
        <f>IF(OR(VLOOKUP($A21,Elèves!$A$2:$H$250,6,0)=$L$2,VLOOKUP($A21,Elèves!$A$2:$H$250,6,0)=$L$3,VLOOKUP($A21,Elèves!$A$2:$H$250,6,0)=$L$4),1,0)</f>
        <v>#N/A</v>
      </c>
      <c r="G21" s="51" t="e">
        <f>IF(OR(VLOOKUP($A21,Elèves!$A$2:$H$250,7,0)=$L$2,VLOOKUP($A21,Elèves!$A$2:$H$250,7,0)=$L$3,VLOOKUP($A21,Elèves!$A$2:$H$250,7,0)=$L$4),1,0)</f>
        <v>#N/A</v>
      </c>
      <c r="H21" s="52" t="e">
        <f t="shared" si="6"/>
        <v>#N/A</v>
      </c>
      <c r="I21" s="52" t="e">
        <f t="shared" si="5"/>
        <v>#N/A</v>
      </c>
      <c r="J21" s="51" t="e">
        <f>IF((VLOOKUP($A21,Elèves!$A$2:$H$550,5,0)=$L$5),"Non inscrit","")</f>
        <v>#N/A</v>
      </c>
      <c r="K21" t="e">
        <f t="shared" si="3"/>
        <v>#N/A</v>
      </c>
      <c r="M21">
        <v>4</v>
      </c>
      <c r="N21" s="30" t="s">
        <v>24</v>
      </c>
    </row>
    <row r="22" spans="1:14" ht="14" x14ac:dyDescent="0.15">
      <c r="A22" s="48" t="str">
        <f t="shared" si="2"/>
        <v>000</v>
      </c>
      <c r="B22" s="49">
        <f>Elèves!B22</f>
        <v>0</v>
      </c>
      <c r="C22" s="50">
        <f>Elèves!C22</f>
        <v>0</v>
      </c>
      <c r="D22" s="50">
        <f>Elèves!D22</f>
        <v>0</v>
      </c>
      <c r="E22" s="51" t="e">
        <f>IF(OR(VLOOKUP($A22,Elèves!$A$2:$H$250,5,0)=$L$2,VLOOKUP($A22,Elèves!$A$2:$H$250,5,0)=$L$3,VLOOKUP($A22,Elèves!$A$2:$H$250,5,0)=$L$4),1,0)</f>
        <v>#N/A</v>
      </c>
      <c r="F22" s="51" t="e">
        <f>IF(OR(VLOOKUP($A22,Elèves!$A$2:$H$250,6,0)=$L$2,VLOOKUP($A22,Elèves!$A$2:$H$250,6,0)=$L$3,VLOOKUP($A22,Elèves!$A$2:$H$250,6,0)=$L$4),1,0)</f>
        <v>#N/A</v>
      </c>
      <c r="G22" s="51" t="e">
        <f>IF(OR(VLOOKUP($A22,Elèves!$A$2:$H$250,7,0)=$L$2,VLOOKUP($A22,Elèves!$A$2:$H$250,7,0)=$L$3,VLOOKUP($A22,Elèves!$A$2:$H$250,7,0)=$L$4),1,0)</f>
        <v>#N/A</v>
      </c>
      <c r="H22" s="52" t="e">
        <f t="shared" si="6"/>
        <v>#N/A</v>
      </c>
      <c r="I22" s="52" t="e">
        <f t="shared" si="5"/>
        <v>#N/A</v>
      </c>
      <c r="J22" s="51" t="e">
        <f>IF((VLOOKUP($A22,Elèves!$A$2:$H$550,5,0)=$L$5),"Non inscrit","")</f>
        <v>#N/A</v>
      </c>
      <c r="K22" t="e">
        <f t="shared" si="3"/>
        <v>#N/A</v>
      </c>
      <c r="M22">
        <v>5</v>
      </c>
      <c r="N22" s="37" t="s">
        <v>23</v>
      </c>
    </row>
    <row r="23" spans="1:14" ht="14" x14ac:dyDescent="0.15">
      <c r="A23" s="48" t="str">
        <f t="shared" si="2"/>
        <v>000</v>
      </c>
      <c r="B23" s="49">
        <f>Elèves!B23</f>
        <v>0</v>
      </c>
      <c r="C23" s="50">
        <f>Elèves!C23</f>
        <v>0</v>
      </c>
      <c r="D23" s="50">
        <f>Elèves!D23</f>
        <v>0</v>
      </c>
      <c r="E23" s="51" t="e">
        <f>IF(OR(VLOOKUP($A23,Elèves!$A$2:$H$250,5,0)=$L$2,VLOOKUP($A23,Elèves!$A$2:$H$250,5,0)=$L$3,VLOOKUP($A23,Elèves!$A$2:$H$250,5,0)=$L$4),1,0)</f>
        <v>#N/A</v>
      </c>
      <c r="F23" s="51" t="e">
        <f>IF(OR(VLOOKUP($A23,Elèves!$A$2:$H$250,6,0)=$L$2,VLOOKUP($A23,Elèves!$A$2:$H$250,6,0)=$L$3,VLOOKUP($A23,Elèves!$A$2:$H$250,6,0)=$L$4),1,0)</f>
        <v>#N/A</v>
      </c>
      <c r="G23" s="51" t="e">
        <f>IF(OR(VLOOKUP($A23,Elèves!$A$2:$H$250,7,0)=$L$2,VLOOKUP($A23,Elèves!$A$2:$H$250,7,0)=$L$3,VLOOKUP($A23,Elèves!$A$2:$H$250,7,0)=$L$4),1,0)</f>
        <v>#N/A</v>
      </c>
      <c r="H23" s="52" t="e">
        <f t="shared" si="6"/>
        <v>#N/A</v>
      </c>
      <c r="I23" s="52" t="e">
        <f t="shared" si="5"/>
        <v>#N/A</v>
      </c>
      <c r="J23" s="51" t="e">
        <f>IF((VLOOKUP($A23,Elèves!$A$2:$H$550,5,0)=$L$5),"Non inscrit","")</f>
        <v>#N/A</v>
      </c>
      <c r="K23" t="e">
        <f t="shared" si="3"/>
        <v>#N/A</v>
      </c>
      <c r="M23">
        <v>6</v>
      </c>
      <c r="N23" s="39" t="s">
        <v>22</v>
      </c>
    </row>
    <row r="24" spans="1:14" ht="14" x14ac:dyDescent="0.15">
      <c r="A24" s="48" t="str">
        <f t="shared" si="2"/>
        <v>000</v>
      </c>
      <c r="B24" s="49">
        <f>Elèves!B24</f>
        <v>0</v>
      </c>
      <c r="C24" s="50">
        <f>Elèves!C24</f>
        <v>0</v>
      </c>
      <c r="D24" s="50">
        <f>Elèves!D24</f>
        <v>0</v>
      </c>
      <c r="E24" s="51" t="e">
        <f>IF(OR(VLOOKUP($A24,Elèves!$A$2:$H$250,5,0)=$L$2,VLOOKUP($A24,Elèves!$A$2:$H$250,5,0)=$L$3,VLOOKUP($A24,Elèves!$A$2:$H$250,5,0)=$L$4),1,0)</f>
        <v>#N/A</v>
      </c>
      <c r="F24" s="51" t="e">
        <f>IF(OR(VLOOKUP($A24,Elèves!$A$2:$H$250,6,0)=$L$2,VLOOKUP($A24,Elèves!$A$2:$H$250,6,0)=$L$3,VLOOKUP($A24,Elèves!$A$2:$H$250,6,0)=$L$4),1,0)</f>
        <v>#N/A</v>
      </c>
      <c r="G24" s="51" t="e">
        <f>IF(OR(VLOOKUP($A24,Elèves!$A$2:$H$250,7,0)=$L$2,VLOOKUP($A24,Elèves!$A$2:$H$250,7,0)=$L$3,VLOOKUP($A24,Elèves!$A$2:$H$250,7,0)=$L$4),1,0)</f>
        <v>#N/A</v>
      </c>
      <c r="H24" s="52" t="e">
        <f t="shared" si="6"/>
        <v>#N/A</v>
      </c>
      <c r="I24" s="52" t="e">
        <f t="shared" si="5"/>
        <v>#N/A</v>
      </c>
      <c r="J24" s="51" t="e">
        <f>IF((VLOOKUP($A24,Elèves!$A$2:$H$550,5,0)=$L$5),"Non inscrit","")</f>
        <v>#N/A</v>
      </c>
      <c r="K24" t="e">
        <f t="shared" si="3"/>
        <v>#N/A</v>
      </c>
      <c r="M24">
        <v>7</v>
      </c>
      <c r="N24" s="36" t="s">
        <v>21</v>
      </c>
    </row>
    <row r="25" spans="1:14" ht="14" x14ac:dyDescent="0.15">
      <c r="A25" s="48" t="str">
        <f t="shared" si="2"/>
        <v>000</v>
      </c>
      <c r="B25" s="49">
        <f>Elèves!B25</f>
        <v>0</v>
      </c>
      <c r="C25" s="50">
        <f>Elèves!C25</f>
        <v>0</v>
      </c>
      <c r="D25" s="50">
        <f>Elèves!D25</f>
        <v>0</v>
      </c>
      <c r="E25" s="51" t="e">
        <f>IF(OR(VLOOKUP($A25,Elèves!$A$2:$H$250,5,0)=$L$2,VLOOKUP($A25,Elèves!$A$2:$H$250,5,0)=$L$3,VLOOKUP($A25,Elèves!$A$2:$H$250,5,0)=$L$4),1,0)</f>
        <v>#N/A</v>
      </c>
      <c r="F25" s="51" t="e">
        <f>IF(OR(VLOOKUP($A25,Elèves!$A$2:$H$250,6,0)=$L$2,VLOOKUP($A25,Elèves!$A$2:$H$250,6,0)=$L$3,VLOOKUP($A25,Elèves!$A$2:$H$250,6,0)=$L$4),1,0)</f>
        <v>#N/A</v>
      </c>
      <c r="G25" s="51" t="e">
        <f>IF(OR(VLOOKUP($A25,Elèves!$A$2:$H$250,7,0)=$L$2,VLOOKUP($A25,Elèves!$A$2:$H$250,7,0)=$L$3,VLOOKUP($A25,Elèves!$A$2:$H$250,7,0)=$L$4),1,0)</f>
        <v>#N/A</v>
      </c>
      <c r="H25" s="52" t="e">
        <f t="shared" si="6"/>
        <v>#N/A</v>
      </c>
      <c r="I25" s="52" t="e">
        <f t="shared" si="5"/>
        <v>#N/A</v>
      </c>
      <c r="J25" s="51" t="e">
        <f>IF((VLOOKUP($A25,Elèves!$A$2:$H$550,5,0)=$L$5),"Non inscrit","")</f>
        <v>#N/A</v>
      </c>
      <c r="K25" t="e">
        <f t="shared" si="3"/>
        <v>#N/A</v>
      </c>
    </row>
    <row r="26" spans="1:14" ht="14" x14ac:dyDescent="0.15">
      <c r="A26" s="48" t="str">
        <f t="shared" si="2"/>
        <v>000</v>
      </c>
      <c r="B26" s="49">
        <f>Elèves!B26</f>
        <v>0</v>
      </c>
      <c r="C26" s="50">
        <f>Elèves!C26</f>
        <v>0</v>
      </c>
      <c r="D26" s="50">
        <f>Elèves!D26</f>
        <v>0</v>
      </c>
      <c r="E26" s="51" t="e">
        <f>IF(OR(VLOOKUP($A26,Elèves!$A$2:$H$250,5,0)=$L$2,VLOOKUP($A26,Elèves!$A$2:$H$250,5,0)=$L$3,VLOOKUP($A26,Elèves!$A$2:$H$250,5,0)=$L$4),1,0)</f>
        <v>#N/A</v>
      </c>
      <c r="F26" s="51" t="e">
        <f>IF(OR(VLOOKUP($A26,Elèves!$A$2:$H$250,6,0)=$L$2,VLOOKUP($A26,Elèves!$A$2:$H$250,6,0)=$L$3,VLOOKUP($A26,Elèves!$A$2:$H$250,6,0)=$L$4),1,0)</f>
        <v>#N/A</v>
      </c>
      <c r="G26" s="51" t="e">
        <f>IF(OR(VLOOKUP($A26,Elèves!$A$2:$H$250,7,0)=$L$2,VLOOKUP($A26,Elèves!$A$2:$H$250,7,0)=$L$3,VLOOKUP($A26,Elèves!$A$2:$H$250,7,0)=$L$4),1,0)</f>
        <v>#N/A</v>
      </c>
      <c r="H26" s="52" t="e">
        <f t="shared" si="6"/>
        <v>#N/A</v>
      </c>
      <c r="I26" s="52" t="e">
        <f t="shared" si="5"/>
        <v>#N/A</v>
      </c>
      <c r="J26" s="51" t="e">
        <f>IF((VLOOKUP($A26,Elèves!$A$2:$H$550,5,0)=$L$5),"Non inscrit","")</f>
        <v>#N/A</v>
      </c>
      <c r="K26" t="e">
        <f t="shared" si="3"/>
        <v>#N/A</v>
      </c>
    </row>
    <row r="27" spans="1:14" ht="14" x14ac:dyDescent="0.15">
      <c r="A27" s="48" t="str">
        <f t="shared" si="2"/>
        <v>000</v>
      </c>
      <c r="B27" s="49">
        <f>Elèves!B27</f>
        <v>0</v>
      </c>
      <c r="C27" s="50">
        <f>Elèves!C27</f>
        <v>0</v>
      </c>
      <c r="D27" s="50">
        <f>Elèves!D27</f>
        <v>0</v>
      </c>
      <c r="E27" s="51" t="e">
        <f>IF(OR(VLOOKUP($A27,Elèves!$A$2:$H$250,5,0)=$L$2,VLOOKUP($A27,Elèves!$A$2:$H$250,5,0)=$L$3,VLOOKUP($A27,Elèves!$A$2:$H$250,5,0)=$L$4),1,0)</f>
        <v>#N/A</v>
      </c>
      <c r="F27" s="51" t="e">
        <f>IF(OR(VLOOKUP($A27,Elèves!$A$2:$H$250,6,0)=$L$2,VLOOKUP($A27,Elèves!$A$2:$H$250,6,0)=$L$3,VLOOKUP($A27,Elèves!$A$2:$H$250,6,0)=$L$4),1,0)</f>
        <v>#N/A</v>
      </c>
      <c r="G27" s="51" t="e">
        <f>IF(OR(VLOOKUP($A27,Elèves!$A$2:$H$250,7,0)=$L$2,VLOOKUP($A27,Elèves!$A$2:$H$250,7,0)=$L$3,VLOOKUP($A27,Elèves!$A$2:$H$250,7,0)=$L$4),1,0)</f>
        <v>#N/A</v>
      </c>
      <c r="H27" s="52" t="e">
        <f t="shared" si="6"/>
        <v>#N/A</v>
      </c>
      <c r="I27" s="52" t="e">
        <f t="shared" si="5"/>
        <v>#N/A</v>
      </c>
      <c r="J27" s="51" t="e">
        <f>IF((VLOOKUP($A27,Elèves!$A$2:$H$550,5,0)=$L$5),"Non inscrit","")</f>
        <v>#N/A</v>
      </c>
      <c r="K27" t="e">
        <f t="shared" si="3"/>
        <v>#N/A</v>
      </c>
    </row>
    <row r="28" spans="1:14" ht="14" x14ac:dyDescent="0.15">
      <c r="A28" s="48" t="str">
        <f t="shared" si="2"/>
        <v>000</v>
      </c>
      <c r="B28" s="49">
        <f>Elèves!B28</f>
        <v>0</v>
      </c>
      <c r="C28" s="50">
        <f>Elèves!C28</f>
        <v>0</v>
      </c>
      <c r="D28" s="50">
        <f>Elèves!D28</f>
        <v>0</v>
      </c>
      <c r="E28" s="51" t="e">
        <f>IF(OR(VLOOKUP($A28,Elèves!$A$2:$H$250,5,0)=$L$2,VLOOKUP($A28,Elèves!$A$2:$H$250,5,0)=$L$3,VLOOKUP($A28,Elèves!$A$2:$H$250,5,0)=$L$4),1,0)</f>
        <v>#N/A</v>
      </c>
      <c r="F28" s="51" t="e">
        <f>IF(OR(VLOOKUP($A28,Elèves!$A$2:$H$250,6,0)=$L$2,VLOOKUP($A28,Elèves!$A$2:$H$250,6,0)=$L$3,VLOOKUP($A28,Elèves!$A$2:$H$250,6,0)=$L$4),1,0)</f>
        <v>#N/A</v>
      </c>
      <c r="G28" s="51" t="e">
        <f>IF(OR(VLOOKUP($A28,Elèves!$A$2:$H$250,7,0)=$L$2,VLOOKUP($A28,Elèves!$A$2:$H$250,7,0)=$L$3,VLOOKUP($A28,Elèves!$A$2:$H$250,7,0)=$L$4),1,0)</f>
        <v>#N/A</v>
      </c>
      <c r="H28" s="52" t="e">
        <f t="shared" si="6"/>
        <v>#N/A</v>
      </c>
      <c r="I28" s="52" t="e">
        <f t="shared" si="5"/>
        <v>#N/A</v>
      </c>
      <c r="J28" s="51" t="e">
        <f>IF((VLOOKUP($A28,Elèves!$A$2:$H$550,5,0)=$L$5),"Non inscrit","")</f>
        <v>#N/A</v>
      </c>
      <c r="K28" t="e">
        <f t="shared" si="3"/>
        <v>#N/A</v>
      </c>
    </row>
    <row r="29" spans="1:14" ht="14" x14ac:dyDescent="0.15">
      <c r="A29" s="48" t="str">
        <f t="shared" si="2"/>
        <v>000</v>
      </c>
      <c r="B29" s="49">
        <f>Elèves!B29</f>
        <v>0</v>
      </c>
      <c r="C29" s="50">
        <f>Elèves!C29</f>
        <v>0</v>
      </c>
      <c r="D29" s="50">
        <f>Elèves!D29</f>
        <v>0</v>
      </c>
      <c r="E29" s="51" t="e">
        <f>IF(OR(VLOOKUP($A29,Elèves!$A$2:$H$250,5,0)=$L$2,VLOOKUP($A29,Elèves!$A$2:$H$250,5,0)=$L$3,VLOOKUP($A29,Elèves!$A$2:$H$250,5,0)=$L$4),1,0)</f>
        <v>#N/A</v>
      </c>
      <c r="F29" s="51" t="e">
        <f>IF(OR(VLOOKUP($A29,Elèves!$A$2:$H$250,6,0)=$L$2,VLOOKUP($A29,Elèves!$A$2:$H$250,6,0)=$L$3,VLOOKUP($A29,Elèves!$A$2:$H$250,6,0)=$L$4),1,0)</f>
        <v>#N/A</v>
      </c>
      <c r="G29" s="51" t="e">
        <f>IF(OR(VLOOKUP($A29,Elèves!$A$2:$H$250,7,0)=$L$2,VLOOKUP($A29,Elèves!$A$2:$H$250,7,0)=$L$3,VLOOKUP($A29,Elèves!$A$2:$H$250,7,0)=$L$4),1,0)</f>
        <v>#N/A</v>
      </c>
      <c r="H29" s="52" t="e">
        <f t="shared" si="6"/>
        <v>#N/A</v>
      </c>
      <c r="I29" s="52" t="e">
        <f t="shared" si="5"/>
        <v>#N/A</v>
      </c>
      <c r="J29" s="51" t="e">
        <f>IF((VLOOKUP($A29,Elèves!$A$2:$H$550,5,0)=$L$5),"Non inscrit","")</f>
        <v>#N/A</v>
      </c>
      <c r="K29" t="e">
        <f t="shared" si="3"/>
        <v>#N/A</v>
      </c>
    </row>
    <row r="30" spans="1:14" ht="14" x14ac:dyDescent="0.15">
      <c r="A30" s="48" t="str">
        <f t="shared" si="2"/>
        <v>000</v>
      </c>
      <c r="B30" s="49">
        <f>Elèves!B30</f>
        <v>0</v>
      </c>
      <c r="C30" s="50">
        <f>Elèves!C30</f>
        <v>0</v>
      </c>
      <c r="D30" s="50">
        <f>Elèves!D30</f>
        <v>0</v>
      </c>
      <c r="E30" s="51" t="e">
        <f>IF(OR(VLOOKUP($A30,Elèves!$A$2:$H$250,5,0)=$L$2,VLOOKUP($A30,Elèves!$A$2:$H$250,5,0)=$L$3,VLOOKUP($A30,Elèves!$A$2:$H$250,5,0)=$L$4),1,0)</f>
        <v>#N/A</v>
      </c>
      <c r="F30" s="51" t="e">
        <f>IF(OR(VLOOKUP($A30,Elèves!$A$2:$H$250,6,0)=$L$2,VLOOKUP($A30,Elèves!$A$2:$H$250,6,0)=$L$3,VLOOKUP($A30,Elèves!$A$2:$H$250,6,0)=$L$4),1,0)</f>
        <v>#N/A</v>
      </c>
      <c r="G30" s="51" t="e">
        <f>IF(OR(VLOOKUP($A30,Elèves!$A$2:$H$250,7,0)=$L$2,VLOOKUP($A30,Elèves!$A$2:$H$250,7,0)=$L$3,VLOOKUP($A30,Elèves!$A$2:$H$250,7,0)=$L$4),1,0)</f>
        <v>#N/A</v>
      </c>
      <c r="H30" s="52" t="e">
        <f t="shared" si="6"/>
        <v>#N/A</v>
      </c>
      <c r="I30" s="52" t="e">
        <f t="shared" si="5"/>
        <v>#N/A</v>
      </c>
      <c r="J30" s="51" t="e">
        <f>IF((VLOOKUP($A30,Elèves!$A$2:$H$550,5,0)=$L$5),"Non inscrit","")</f>
        <v>#N/A</v>
      </c>
      <c r="K30" t="e">
        <f t="shared" si="3"/>
        <v>#N/A</v>
      </c>
    </row>
    <row r="31" spans="1:14" ht="14" x14ac:dyDescent="0.15">
      <c r="A31" s="48" t="str">
        <f t="shared" si="2"/>
        <v>000</v>
      </c>
      <c r="B31" s="49">
        <f>Elèves!B31</f>
        <v>0</v>
      </c>
      <c r="C31" s="50">
        <f>Elèves!C31</f>
        <v>0</v>
      </c>
      <c r="D31" s="50">
        <f>Elèves!D31</f>
        <v>0</v>
      </c>
      <c r="E31" s="51" t="e">
        <f>IF(OR(VLOOKUP($A31,Elèves!$A$2:$H$250,5,0)=$L$2,VLOOKUP($A31,Elèves!$A$2:$H$250,5,0)=$L$3,VLOOKUP($A31,Elèves!$A$2:$H$250,5,0)=$L$4),1,0)</f>
        <v>#N/A</v>
      </c>
      <c r="F31" s="51" t="e">
        <f>IF(OR(VLOOKUP($A31,Elèves!$A$2:$H$250,6,0)=$L$2,VLOOKUP($A31,Elèves!$A$2:$H$250,6,0)=$L$3,VLOOKUP($A31,Elèves!$A$2:$H$250,6,0)=$L$4),1,0)</f>
        <v>#N/A</v>
      </c>
      <c r="G31" s="51" t="e">
        <f>IF(OR(VLOOKUP($A31,Elèves!$A$2:$H$250,7,0)=$L$2,VLOOKUP($A31,Elèves!$A$2:$H$250,7,0)=$L$3,VLOOKUP($A31,Elèves!$A$2:$H$250,7,0)=$L$4),1,0)</f>
        <v>#N/A</v>
      </c>
      <c r="H31" s="52" t="e">
        <f t="shared" si="6"/>
        <v>#N/A</v>
      </c>
      <c r="I31" s="52" t="e">
        <f t="shared" si="5"/>
        <v>#N/A</v>
      </c>
      <c r="J31" s="51" t="e">
        <f>IF((VLOOKUP($A31,Elèves!$A$2:$H$550,5,0)=$L$5),"Non inscrit","")</f>
        <v>#N/A</v>
      </c>
      <c r="K31" t="e">
        <f t="shared" si="3"/>
        <v>#N/A</v>
      </c>
    </row>
    <row r="32" spans="1:14" ht="14" x14ac:dyDescent="0.15">
      <c r="A32" s="48" t="str">
        <f t="shared" si="2"/>
        <v>000</v>
      </c>
      <c r="B32" s="49">
        <f>Elèves!B32</f>
        <v>0</v>
      </c>
      <c r="C32" s="50">
        <f>Elèves!C32</f>
        <v>0</v>
      </c>
      <c r="D32" s="50">
        <f>Elèves!D32</f>
        <v>0</v>
      </c>
      <c r="E32" s="51" t="e">
        <f>IF(OR(VLOOKUP($A32,Elèves!$A$2:$H$250,5,0)=$L$2,VLOOKUP($A32,Elèves!$A$2:$H$250,5,0)=$L$3,VLOOKUP($A32,Elèves!$A$2:$H$250,5,0)=$L$4),1,0)</f>
        <v>#N/A</v>
      </c>
      <c r="F32" s="51" t="e">
        <f>IF(OR(VLOOKUP($A32,Elèves!$A$2:$H$250,6,0)=$L$2,VLOOKUP($A32,Elèves!$A$2:$H$250,6,0)=$L$3,VLOOKUP($A32,Elèves!$A$2:$H$250,6,0)=$L$4),1,0)</f>
        <v>#N/A</v>
      </c>
      <c r="G32" s="51" t="e">
        <f>IF(OR(VLOOKUP($A32,Elèves!$A$2:$H$250,7,0)=$L$2,VLOOKUP($A32,Elèves!$A$2:$H$250,7,0)=$L$3,VLOOKUP($A32,Elèves!$A$2:$H$250,7,0)=$L$4),1,0)</f>
        <v>#N/A</v>
      </c>
      <c r="H32" s="52" t="e">
        <f t="shared" si="6"/>
        <v>#N/A</v>
      </c>
      <c r="I32" s="52" t="e">
        <f t="shared" si="5"/>
        <v>#N/A</v>
      </c>
      <c r="J32" s="51" t="e">
        <f>IF((VLOOKUP($A32,Elèves!$A$2:$H$550,5,0)=$L$5),"Non inscrit","")</f>
        <v>#N/A</v>
      </c>
      <c r="K32" t="e">
        <f t="shared" si="3"/>
        <v>#N/A</v>
      </c>
    </row>
    <row r="33" spans="1:11" ht="14" x14ac:dyDescent="0.15">
      <c r="A33" s="48" t="str">
        <f t="shared" si="2"/>
        <v>000</v>
      </c>
      <c r="B33" s="49">
        <f>Elèves!B33</f>
        <v>0</v>
      </c>
      <c r="C33" s="50">
        <f>Elèves!C33</f>
        <v>0</v>
      </c>
      <c r="D33" s="50">
        <f>Elèves!D33</f>
        <v>0</v>
      </c>
      <c r="E33" s="51" t="e">
        <f>IF(OR(VLOOKUP($A33,Elèves!$A$2:$H$250,5,0)=$L$2,VLOOKUP($A33,Elèves!$A$2:$H$250,5,0)=$L$3,VLOOKUP($A33,Elèves!$A$2:$H$250,5,0)=$L$4),1,0)</f>
        <v>#N/A</v>
      </c>
      <c r="F33" s="51" t="e">
        <f>IF(OR(VLOOKUP($A33,Elèves!$A$2:$H$250,6,0)=$L$2,VLOOKUP($A33,Elèves!$A$2:$H$250,6,0)=$L$3,VLOOKUP($A33,Elèves!$A$2:$H$250,6,0)=$L$4),1,0)</f>
        <v>#N/A</v>
      </c>
      <c r="G33" s="51" t="e">
        <f>IF(OR(VLOOKUP($A33,Elèves!$A$2:$H$250,7,0)=$L$2,VLOOKUP($A33,Elèves!$A$2:$H$250,7,0)=$L$3,VLOOKUP($A33,Elèves!$A$2:$H$250,7,0)=$L$4),1,0)</f>
        <v>#N/A</v>
      </c>
      <c r="H33" s="52" t="e">
        <f t="shared" si="6"/>
        <v>#N/A</v>
      </c>
      <c r="I33" s="52" t="e">
        <f t="shared" si="5"/>
        <v>#N/A</v>
      </c>
      <c r="J33" s="51" t="e">
        <f>IF((VLOOKUP($A33,Elèves!$A$2:$H$550,5,0)=$L$5),"Non inscrit","")</f>
        <v>#N/A</v>
      </c>
      <c r="K33" t="e">
        <f t="shared" si="3"/>
        <v>#N/A</v>
      </c>
    </row>
    <row r="34" spans="1:11" ht="14" x14ac:dyDescent="0.15">
      <c r="A34" s="48" t="str">
        <f t="shared" si="2"/>
        <v>000</v>
      </c>
      <c r="B34" s="49">
        <f>Elèves!B34</f>
        <v>0</v>
      </c>
      <c r="C34" s="50">
        <f>Elèves!C34</f>
        <v>0</v>
      </c>
      <c r="D34" s="50">
        <f>Elèves!D34</f>
        <v>0</v>
      </c>
      <c r="E34" s="51" t="e">
        <f>IF(OR(VLOOKUP($A34,Elèves!$A$2:$H$250,5,0)=$L$2,VLOOKUP($A34,Elèves!$A$2:$H$250,5,0)=$L$3,VLOOKUP($A34,Elèves!$A$2:$H$250,5,0)=$L$4),1,0)</f>
        <v>#N/A</v>
      </c>
      <c r="F34" s="51" t="e">
        <f>IF(OR(VLOOKUP($A34,Elèves!$A$2:$H$250,6,0)=$L$2,VLOOKUP($A34,Elèves!$A$2:$H$250,6,0)=$L$3,VLOOKUP($A34,Elèves!$A$2:$H$250,6,0)=$L$4),1,0)</f>
        <v>#N/A</v>
      </c>
      <c r="G34" s="51" t="e">
        <f>IF(OR(VLOOKUP($A34,Elèves!$A$2:$H$250,7,0)=$L$2,VLOOKUP($A34,Elèves!$A$2:$H$250,7,0)=$L$3,VLOOKUP($A34,Elèves!$A$2:$H$250,7,0)=$L$4),1,0)</f>
        <v>#N/A</v>
      </c>
      <c r="H34" s="52" t="e">
        <f t="shared" si="6"/>
        <v>#N/A</v>
      </c>
      <c r="I34" s="52" t="e">
        <f t="shared" si="5"/>
        <v>#N/A</v>
      </c>
      <c r="J34" s="51" t="e">
        <f>IF((VLOOKUP($A34,Elèves!$A$2:$H$550,5,0)=$L$5),"Non inscrit","")</f>
        <v>#N/A</v>
      </c>
      <c r="K34" t="e">
        <f t="shared" si="3"/>
        <v>#N/A</v>
      </c>
    </row>
    <row r="35" spans="1:11" ht="14" x14ac:dyDescent="0.15">
      <c r="A35" s="48" t="str">
        <f t="shared" si="2"/>
        <v>000</v>
      </c>
      <c r="B35" s="49">
        <f>Elèves!B35</f>
        <v>0</v>
      </c>
      <c r="C35" s="50">
        <f>Elèves!C35</f>
        <v>0</v>
      </c>
      <c r="D35" s="50">
        <f>Elèves!D35</f>
        <v>0</v>
      </c>
      <c r="E35" s="51" t="e">
        <f>IF(OR(VLOOKUP($A35,Elèves!$A$2:$H$250,5,0)=$L$2,VLOOKUP($A35,Elèves!$A$2:$H$250,5,0)=$L$3,VLOOKUP($A35,Elèves!$A$2:$H$250,5,0)=$L$4),1,0)</f>
        <v>#N/A</v>
      </c>
      <c r="F35" s="51" t="e">
        <f>IF(OR(VLOOKUP($A35,Elèves!$A$2:$H$250,6,0)=$L$2,VLOOKUP($A35,Elèves!$A$2:$H$250,6,0)=$L$3,VLOOKUP($A35,Elèves!$A$2:$H$250,6,0)=$L$4),1,0)</f>
        <v>#N/A</v>
      </c>
      <c r="G35" s="51" t="e">
        <f>IF(OR(VLOOKUP($A35,Elèves!$A$2:$H$250,7,0)=$L$2,VLOOKUP($A35,Elèves!$A$2:$H$250,7,0)=$L$3,VLOOKUP($A35,Elèves!$A$2:$H$250,7,0)=$L$4),1,0)</f>
        <v>#N/A</v>
      </c>
      <c r="H35" s="52" t="e">
        <f t="shared" si="6"/>
        <v>#N/A</v>
      </c>
      <c r="I35" s="52" t="e">
        <f t="shared" si="5"/>
        <v>#N/A</v>
      </c>
      <c r="J35" s="51" t="e">
        <f>IF((VLOOKUP($A35,Elèves!$A$2:$H$550,5,0)=$L$5),"Non inscrit","")</f>
        <v>#N/A</v>
      </c>
      <c r="K35" t="e">
        <f t="shared" si="3"/>
        <v>#N/A</v>
      </c>
    </row>
    <row r="36" spans="1:11" ht="14" x14ac:dyDescent="0.15">
      <c r="A36" s="48" t="str">
        <f t="shared" si="2"/>
        <v>000</v>
      </c>
      <c r="B36" s="49">
        <f>Elèves!B36</f>
        <v>0</v>
      </c>
      <c r="C36" s="50">
        <f>Elèves!C36</f>
        <v>0</v>
      </c>
      <c r="D36" s="50">
        <f>Elèves!D36</f>
        <v>0</v>
      </c>
      <c r="E36" s="51" t="e">
        <f>IF(OR(VLOOKUP($A36,Elèves!$A$2:$H$250,5,0)=$L$2,VLOOKUP($A36,Elèves!$A$2:$H$250,5,0)=$L$3,VLOOKUP($A36,Elèves!$A$2:$H$250,5,0)=$L$4),1,0)</f>
        <v>#N/A</v>
      </c>
      <c r="F36" s="51" t="e">
        <f>IF(OR(VLOOKUP($A36,Elèves!$A$2:$H$250,6,0)=$L$2,VLOOKUP($A36,Elèves!$A$2:$H$250,6,0)=$L$3,VLOOKUP($A36,Elèves!$A$2:$H$250,6,0)=$L$4),1,0)</f>
        <v>#N/A</v>
      </c>
      <c r="G36" s="51" t="e">
        <f>IF(OR(VLOOKUP($A36,Elèves!$A$2:$H$250,7,0)=$L$2,VLOOKUP($A36,Elèves!$A$2:$H$250,7,0)=$L$3,VLOOKUP($A36,Elèves!$A$2:$H$250,7,0)=$L$4),1,0)</f>
        <v>#N/A</v>
      </c>
      <c r="H36" s="52" t="e">
        <f t="shared" si="6"/>
        <v>#N/A</v>
      </c>
      <c r="I36" s="52" t="e">
        <f t="shared" si="5"/>
        <v>#N/A</v>
      </c>
      <c r="J36" s="51" t="e">
        <f>IF((VLOOKUP($A36,Elèves!$A$2:$H$550,5,0)=$L$5),"Non inscrit","")</f>
        <v>#N/A</v>
      </c>
      <c r="K36" t="e">
        <f t="shared" si="3"/>
        <v>#N/A</v>
      </c>
    </row>
    <row r="37" spans="1:11" ht="14" x14ac:dyDescent="0.15">
      <c r="A37" s="48" t="str">
        <f t="shared" si="2"/>
        <v>000</v>
      </c>
      <c r="B37" s="49">
        <f>Elèves!B37</f>
        <v>0</v>
      </c>
      <c r="C37" s="50">
        <f>Elèves!C37</f>
        <v>0</v>
      </c>
      <c r="D37" s="50">
        <f>Elèves!D37</f>
        <v>0</v>
      </c>
      <c r="E37" s="51" t="e">
        <f>IF(OR(VLOOKUP($A37,Elèves!$A$2:$H$250,5,0)=$L$2,VLOOKUP($A37,Elèves!$A$2:$H$250,5,0)=$L$3,VLOOKUP($A37,Elèves!$A$2:$H$250,5,0)=$L$4),1,0)</f>
        <v>#N/A</v>
      </c>
      <c r="F37" s="51" t="e">
        <f>IF(OR(VLOOKUP($A37,Elèves!$A$2:$H$250,6,0)=$L$2,VLOOKUP($A37,Elèves!$A$2:$H$250,6,0)=$L$3,VLOOKUP($A37,Elèves!$A$2:$H$250,6,0)=$L$4),1,0)</f>
        <v>#N/A</v>
      </c>
      <c r="G37" s="51" t="e">
        <f>IF(OR(VLOOKUP($A37,Elèves!$A$2:$H$250,7,0)=$L$2,VLOOKUP($A37,Elèves!$A$2:$H$250,7,0)=$L$3,VLOOKUP($A37,Elèves!$A$2:$H$250,7,0)=$L$4),1,0)</f>
        <v>#N/A</v>
      </c>
      <c r="H37" s="52" t="e">
        <f t="shared" si="6"/>
        <v>#N/A</v>
      </c>
      <c r="I37" s="52" t="e">
        <f t="shared" si="5"/>
        <v>#N/A</v>
      </c>
      <c r="J37" s="51" t="e">
        <f>IF((VLOOKUP($A37,Elèves!$A$2:$H$550,5,0)=$L$5),"Non inscrit","")</f>
        <v>#N/A</v>
      </c>
      <c r="K37" t="e">
        <f t="shared" si="3"/>
        <v>#N/A</v>
      </c>
    </row>
    <row r="38" spans="1:11" ht="14" x14ac:dyDescent="0.15">
      <c r="A38" s="48" t="str">
        <f t="shared" si="2"/>
        <v>000</v>
      </c>
      <c r="B38" s="49">
        <f>Elèves!B38</f>
        <v>0</v>
      </c>
      <c r="C38" s="50">
        <f>Elèves!C38</f>
        <v>0</v>
      </c>
      <c r="D38" s="50">
        <f>Elèves!D38</f>
        <v>0</v>
      </c>
      <c r="E38" s="51" t="e">
        <f>IF(OR(VLOOKUP($A38,Elèves!$A$2:$H$250,5,0)=$L$2,VLOOKUP($A38,Elèves!$A$2:$H$250,5,0)=$L$3,VLOOKUP($A38,Elèves!$A$2:$H$250,5,0)=$L$4),1,0)</f>
        <v>#N/A</v>
      </c>
      <c r="F38" s="51" t="e">
        <f>IF(OR(VLOOKUP($A38,Elèves!$A$2:$H$250,6,0)=$L$2,VLOOKUP($A38,Elèves!$A$2:$H$250,6,0)=$L$3,VLOOKUP($A38,Elèves!$A$2:$H$250,6,0)=$L$4),1,0)</f>
        <v>#N/A</v>
      </c>
      <c r="G38" s="51" t="e">
        <f>IF(OR(VLOOKUP($A38,Elèves!$A$2:$H$250,7,0)=$L$2,VLOOKUP($A38,Elèves!$A$2:$H$250,7,0)=$L$3,VLOOKUP($A38,Elèves!$A$2:$H$250,7,0)=$L$4),1,0)</f>
        <v>#N/A</v>
      </c>
      <c r="H38" s="52" t="e">
        <f t="shared" si="6"/>
        <v>#N/A</v>
      </c>
      <c r="I38" s="52" t="e">
        <f t="shared" si="5"/>
        <v>#N/A</v>
      </c>
      <c r="J38" s="51" t="e">
        <f>IF((VLOOKUP($A38,Elèves!$A$2:$H$550,5,0)=$L$5),"Non inscrit","")</f>
        <v>#N/A</v>
      </c>
      <c r="K38" t="e">
        <f t="shared" si="3"/>
        <v>#N/A</v>
      </c>
    </row>
    <row r="39" spans="1:11" ht="14" x14ac:dyDescent="0.15">
      <c r="A39" s="48" t="str">
        <f t="shared" si="2"/>
        <v>000</v>
      </c>
      <c r="B39" s="49">
        <f>Elèves!B39</f>
        <v>0</v>
      </c>
      <c r="C39" s="50">
        <f>Elèves!C39</f>
        <v>0</v>
      </c>
      <c r="D39" s="50">
        <f>Elèves!D39</f>
        <v>0</v>
      </c>
      <c r="E39" s="51" t="e">
        <f>IF(OR(VLOOKUP($A39,Elèves!$A$2:$H$250,5,0)=$L$2,VLOOKUP($A39,Elèves!$A$2:$H$250,5,0)=$L$3,VLOOKUP($A39,Elèves!$A$2:$H$250,5,0)=$L$4),1,0)</f>
        <v>#N/A</v>
      </c>
      <c r="F39" s="51" t="e">
        <f>IF(OR(VLOOKUP($A39,Elèves!$A$2:$H$250,6,0)=$L$2,VLOOKUP($A39,Elèves!$A$2:$H$250,6,0)=$L$3,VLOOKUP($A39,Elèves!$A$2:$H$250,6,0)=$L$4),1,0)</f>
        <v>#N/A</v>
      </c>
      <c r="G39" s="51" t="e">
        <f>IF(OR(VLOOKUP($A39,Elèves!$A$2:$H$250,7,0)=$L$2,VLOOKUP($A39,Elèves!$A$2:$H$250,7,0)=$L$3,VLOOKUP($A39,Elèves!$A$2:$H$250,7,0)=$L$4),1,0)</f>
        <v>#N/A</v>
      </c>
      <c r="H39" s="52" t="e">
        <f t="shared" si="6"/>
        <v>#N/A</v>
      </c>
      <c r="I39" s="52" t="e">
        <f t="shared" si="5"/>
        <v>#N/A</v>
      </c>
      <c r="J39" s="51" t="e">
        <f>IF((VLOOKUP($A39,Elèves!$A$2:$H$550,5,0)=$L$5),"Non inscrit","")</f>
        <v>#N/A</v>
      </c>
      <c r="K39" t="e">
        <f t="shared" si="3"/>
        <v>#N/A</v>
      </c>
    </row>
    <row r="40" spans="1:11" ht="14" x14ac:dyDescent="0.15">
      <c r="A40" s="48" t="str">
        <f t="shared" si="2"/>
        <v>000</v>
      </c>
      <c r="B40" s="49">
        <f>Elèves!B40</f>
        <v>0</v>
      </c>
      <c r="C40" s="50">
        <f>Elèves!C40</f>
        <v>0</v>
      </c>
      <c r="D40" s="50">
        <f>Elèves!D40</f>
        <v>0</v>
      </c>
      <c r="E40" s="51" t="e">
        <f>IF(OR(VLOOKUP($A40,Elèves!$A$2:$H$250,5,0)=$L$2,VLOOKUP($A40,Elèves!$A$2:$H$250,5,0)=$L$3,VLOOKUP($A40,Elèves!$A$2:$H$250,5,0)=$L$4),1,0)</f>
        <v>#N/A</v>
      </c>
      <c r="F40" s="51" t="e">
        <f>IF(OR(VLOOKUP($A40,Elèves!$A$2:$H$250,6,0)=$L$2,VLOOKUP($A40,Elèves!$A$2:$H$250,6,0)=$L$3,VLOOKUP($A40,Elèves!$A$2:$H$250,6,0)=$L$4),1,0)</f>
        <v>#N/A</v>
      </c>
      <c r="G40" s="51" t="e">
        <f>IF(OR(VLOOKUP($A40,Elèves!$A$2:$H$250,7,0)=$L$2,VLOOKUP($A40,Elèves!$A$2:$H$250,7,0)=$L$3,VLOOKUP($A40,Elèves!$A$2:$H$250,7,0)=$L$4),1,0)</f>
        <v>#N/A</v>
      </c>
      <c r="H40" s="52" t="e">
        <f t="shared" si="6"/>
        <v>#N/A</v>
      </c>
      <c r="I40" s="52" t="e">
        <f t="shared" si="5"/>
        <v>#N/A</v>
      </c>
      <c r="J40" s="51" t="e">
        <f>IF((VLOOKUP($A40,Elèves!$A$2:$H$550,5,0)=$L$5),"Non inscrit","")</f>
        <v>#N/A</v>
      </c>
      <c r="K40" t="e">
        <f t="shared" si="3"/>
        <v>#N/A</v>
      </c>
    </row>
    <row r="41" spans="1:11" ht="14" x14ac:dyDescent="0.15">
      <c r="A41" s="48" t="str">
        <f t="shared" si="2"/>
        <v>000</v>
      </c>
      <c r="B41" s="49">
        <f>Elèves!B41</f>
        <v>0</v>
      </c>
      <c r="C41" s="50">
        <f>Elèves!C41</f>
        <v>0</v>
      </c>
      <c r="D41" s="50">
        <f>Elèves!D41</f>
        <v>0</v>
      </c>
      <c r="E41" s="51" t="e">
        <f>IF(OR(VLOOKUP($A41,Elèves!$A$2:$H$250,5,0)=$L$2,VLOOKUP($A41,Elèves!$A$2:$H$250,5,0)=$L$3,VLOOKUP($A41,Elèves!$A$2:$H$250,5,0)=$L$4),1,0)</f>
        <v>#N/A</v>
      </c>
      <c r="F41" s="51" t="e">
        <f>IF(OR(VLOOKUP($A41,Elèves!$A$2:$H$250,6,0)=$L$2,VLOOKUP($A41,Elèves!$A$2:$H$250,6,0)=$L$3,VLOOKUP($A41,Elèves!$A$2:$H$250,6,0)=$L$4),1,0)</f>
        <v>#N/A</v>
      </c>
      <c r="G41" s="51" t="e">
        <f>IF(OR(VLOOKUP($A41,Elèves!$A$2:$H$250,7,0)=$L$2,VLOOKUP($A41,Elèves!$A$2:$H$250,7,0)=$L$3,VLOOKUP($A41,Elèves!$A$2:$H$250,7,0)=$L$4),1,0)</f>
        <v>#N/A</v>
      </c>
      <c r="H41" s="52" t="e">
        <f t="shared" si="6"/>
        <v>#N/A</v>
      </c>
      <c r="I41" s="52" t="e">
        <f t="shared" si="5"/>
        <v>#N/A</v>
      </c>
      <c r="J41" s="51" t="e">
        <f>IF((VLOOKUP($A41,Elèves!$A$2:$H$550,5,0)=$L$5),"Non inscrit","")</f>
        <v>#N/A</v>
      </c>
      <c r="K41" t="e">
        <f t="shared" si="3"/>
        <v>#N/A</v>
      </c>
    </row>
    <row r="42" spans="1:11" ht="14" x14ac:dyDescent="0.15">
      <c r="A42" s="48" t="str">
        <f t="shared" si="2"/>
        <v>000</v>
      </c>
      <c r="B42" s="49">
        <f>Elèves!B42</f>
        <v>0</v>
      </c>
      <c r="C42" s="50">
        <f>Elèves!C42</f>
        <v>0</v>
      </c>
      <c r="D42" s="50">
        <f>Elèves!D42</f>
        <v>0</v>
      </c>
      <c r="E42" s="51" t="e">
        <f>IF(OR(VLOOKUP($A42,Elèves!$A$2:$H$250,5,0)=$L$2,VLOOKUP($A42,Elèves!$A$2:$H$250,5,0)=$L$3,VLOOKUP($A42,Elèves!$A$2:$H$250,5,0)=$L$4),1,0)</f>
        <v>#N/A</v>
      </c>
      <c r="F42" s="51" t="e">
        <f>IF(OR(VLOOKUP($A42,Elèves!$A$2:$H$250,6,0)=$L$2,VLOOKUP($A42,Elèves!$A$2:$H$250,6,0)=$L$3,VLOOKUP($A42,Elèves!$A$2:$H$250,6,0)=$L$4),1,0)</f>
        <v>#N/A</v>
      </c>
      <c r="G42" s="51" t="e">
        <f>IF(OR(VLOOKUP($A42,Elèves!$A$2:$H$250,7,0)=$L$2,VLOOKUP($A42,Elèves!$A$2:$H$250,7,0)=$L$3,VLOOKUP($A42,Elèves!$A$2:$H$250,7,0)=$L$4),1,0)</f>
        <v>#N/A</v>
      </c>
      <c r="H42" s="52" t="e">
        <f t="shared" si="6"/>
        <v>#N/A</v>
      </c>
      <c r="I42" s="52" t="e">
        <f t="shared" si="5"/>
        <v>#N/A</v>
      </c>
      <c r="J42" s="51" t="e">
        <f>IF((VLOOKUP($A42,Elèves!$A$2:$H$550,5,0)=$L$5),"Non inscrit","")</f>
        <v>#N/A</v>
      </c>
      <c r="K42" t="e">
        <f t="shared" si="3"/>
        <v>#N/A</v>
      </c>
    </row>
    <row r="43" spans="1:11" ht="14" x14ac:dyDescent="0.15">
      <c r="A43" s="48" t="str">
        <f t="shared" si="2"/>
        <v>000</v>
      </c>
      <c r="B43" s="49">
        <f>Elèves!B43</f>
        <v>0</v>
      </c>
      <c r="C43" s="50">
        <f>Elèves!C43</f>
        <v>0</v>
      </c>
      <c r="D43" s="50">
        <f>Elèves!D43</f>
        <v>0</v>
      </c>
      <c r="E43" s="51" t="e">
        <f>IF(OR(VLOOKUP($A43,Elèves!$A$2:$H$250,5,0)=$L$2,VLOOKUP($A43,Elèves!$A$2:$H$250,5,0)=$L$3,VLOOKUP($A43,Elèves!$A$2:$H$250,5,0)=$L$4),1,0)</f>
        <v>#N/A</v>
      </c>
      <c r="F43" s="51" t="e">
        <f>IF(OR(VLOOKUP($A43,Elèves!$A$2:$H$250,6,0)=$L$2,VLOOKUP($A43,Elèves!$A$2:$H$250,6,0)=$L$3,VLOOKUP($A43,Elèves!$A$2:$H$250,6,0)=$L$4),1,0)</f>
        <v>#N/A</v>
      </c>
      <c r="G43" s="51" t="e">
        <f>IF(OR(VLOOKUP($A43,Elèves!$A$2:$H$250,7,0)=$L$2,VLOOKUP($A43,Elèves!$A$2:$H$250,7,0)=$L$3,VLOOKUP($A43,Elèves!$A$2:$H$250,7,0)=$L$4),1,0)</f>
        <v>#N/A</v>
      </c>
      <c r="H43" s="52" t="e">
        <f t="shared" si="6"/>
        <v>#N/A</v>
      </c>
      <c r="I43" s="52" t="e">
        <f t="shared" si="5"/>
        <v>#N/A</v>
      </c>
      <c r="J43" s="51" t="e">
        <f>IF((VLOOKUP($A43,Elèves!$A$2:$H$550,5,0)=$L$5),"Non inscrit","")</f>
        <v>#N/A</v>
      </c>
      <c r="K43" t="e">
        <f t="shared" si="3"/>
        <v>#N/A</v>
      </c>
    </row>
    <row r="44" spans="1:11" ht="14" x14ac:dyDescent="0.15">
      <c r="A44" s="48" t="str">
        <f t="shared" si="2"/>
        <v>000</v>
      </c>
      <c r="B44" s="49">
        <f>Elèves!B44</f>
        <v>0</v>
      </c>
      <c r="C44" s="50">
        <f>Elèves!C44</f>
        <v>0</v>
      </c>
      <c r="D44" s="50">
        <f>Elèves!D44</f>
        <v>0</v>
      </c>
      <c r="E44" s="51" t="e">
        <f>IF(OR(VLOOKUP($A44,Elèves!$A$2:$H$250,5,0)=$L$2,VLOOKUP($A44,Elèves!$A$2:$H$250,5,0)=$L$3,VLOOKUP($A44,Elèves!$A$2:$H$250,5,0)=$L$4),1,0)</f>
        <v>#N/A</v>
      </c>
      <c r="F44" s="51" t="e">
        <f>IF(OR(VLOOKUP($A44,Elèves!$A$2:$H$250,6,0)=$L$2,VLOOKUP($A44,Elèves!$A$2:$H$250,6,0)=$L$3,VLOOKUP($A44,Elèves!$A$2:$H$250,6,0)=$L$4),1,0)</f>
        <v>#N/A</v>
      </c>
      <c r="G44" s="51" t="e">
        <f>IF(OR(VLOOKUP($A44,Elèves!$A$2:$H$250,7,0)=$L$2,VLOOKUP($A44,Elèves!$A$2:$H$250,7,0)=$L$3,VLOOKUP($A44,Elèves!$A$2:$H$250,7,0)=$L$4),1,0)</f>
        <v>#N/A</v>
      </c>
      <c r="H44" s="52" t="e">
        <f t="shared" si="6"/>
        <v>#N/A</v>
      </c>
      <c r="I44" s="52" t="e">
        <f t="shared" si="5"/>
        <v>#N/A</v>
      </c>
      <c r="J44" s="51" t="e">
        <f>IF((VLOOKUP($A44,Elèves!$A$2:$H$550,5,0)=$L$5),"Non inscrit","")</f>
        <v>#N/A</v>
      </c>
      <c r="K44" t="e">
        <f t="shared" si="3"/>
        <v>#N/A</v>
      </c>
    </row>
    <row r="45" spans="1:11" ht="14" x14ac:dyDescent="0.15">
      <c r="A45" s="48" t="str">
        <f t="shared" si="2"/>
        <v>000</v>
      </c>
      <c r="B45" s="49">
        <f>Elèves!B45</f>
        <v>0</v>
      </c>
      <c r="C45" s="50">
        <f>Elèves!C45</f>
        <v>0</v>
      </c>
      <c r="D45" s="50">
        <f>Elèves!D45</f>
        <v>0</v>
      </c>
      <c r="E45" s="51" t="e">
        <f>IF(OR(VLOOKUP($A45,Elèves!$A$2:$H$250,5,0)=$L$2,VLOOKUP($A45,Elèves!$A$2:$H$250,5,0)=$L$3,VLOOKUP($A45,Elèves!$A$2:$H$250,5,0)=$L$4),1,0)</f>
        <v>#N/A</v>
      </c>
      <c r="F45" s="51" t="e">
        <f>IF(OR(VLOOKUP($A45,Elèves!$A$2:$H$250,6,0)=$L$2,VLOOKUP($A45,Elèves!$A$2:$H$250,6,0)=$L$3,VLOOKUP($A45,Elèves!$A$2:$H$250,6,0)=$L$4),1,0)</f>
        <v>#N/A</v>
      </c>
      <c r="G45" s="51" t="e">
        <f>IF(OR(VLOOKUP($A45,Elèves!$A$2:$H$250,7,0)=$L$2,VLOOKUP($A45,Elèves!$A$2:$H$250,7,0)=$L$3,VLOOKUP($A45,Elèves!$A$2:$H$250,7,0)=$L$4),1,0)</f>
        <v>#N/A</v>
      </c>
      <c r="H45" s="52" t="e">
        <f t="shared" si="6"/>
        <v>#N/A</v>
      </c>
      <c r="I45" s="52" t="e">
        <f t="shared" si="5"/>
        <v>#N/A</v>
      </c>
      <c r="J45" s="51" t="e">
        <f>IF((VLOOKUP($A45,Elèves!$A$2:$H$550,5,0)=$L$5),"Non inscrit","")</f>
        <v>#N/A</v>
      </c>
      <c r="K45" t="e">
        <f t="shared" si="3"/>
        <v>#N/A</v>
      </c>
    </row>
    <row r="46" spans="1:11" ht="14" x14ac:dyDescent="0.15">
      <c r="A46" s="48" t="str">
        <f t="shared" si="2"/>
        <v>000</v>
      </c>
      <c r="B46" s="49">
        <f>Elèves!B46</f>
        <v>0</v>
      </c>
      <c r="C46" s="50">
        <f>Elèves!C46</f>
        <v>0</v>
      </c>
      <c r="D46" s="50">
        <f>Elèves!D46</f>
        <v>0</v>
      </c>
      <c r="E46" s="51" t="e">
        <f>IF(OR(VLOOKUP($A46,Elèves!$A$2:$H$250,5,0)=$L$2,VLOOKUP($A46,Elèves!$A$2:$H$250,5,0)=$L$3,VLOOKUP($A46,Elèves!$A$2:$H$250,5,0)=$L$4),1,0)</f>
        <v>#N/A</v>
      </c>
      <c r="F46" s="51" t="e">
        <f>IF(OR(VLOOKUP($A46,Elèves!$A$2:$H$250,6,0)=$L$2,VLOOKUP($A46,Elèves!$A$2:$H$250,6,0)=$L$3,VLOOKUP($A46,Elèves!$A$2:$H$250,6,0)=$L$4),1,0)</f>
        <v>#N/A</v>
      </c>
      <c r="G46" s="51" t="e">
        <f>IF(OR(VLOOKUP($A46,Elèves!$A$2:$H$250,7,0)=$L$2,VLOOKUP($A46,Elèves!$A$2:$H$250,7,0)=$L$3,VLOOKUP($A46,Elèves!$A$2:$H$250,7,0)=$L$4),1,0)</f>
        <v>#N/A</v>
      </c>
      <c r="H46" s="52" t="e">
        <f t="shared" si="6"/>
        <v>#N/A</v>
      </c>
      <c r="I46" s="52" t="e">
        <f t="shared" si="5"/>
        <v>#N/A</v>
      </c>
      <c r="J46" s="51" t="e">
        <f>IF((VLOOKUP($A46,Elèves!$A$2:$H$550,5,0)=$L$5),"Non inscrit","")</f>
        <v>#N/A</v>
      </c>
      <c r="K46" t="e">
        <f t="shared" si="3"/>
        <v>#N/A</v>
      </c>
    </row>
    <row r="47" spans="1:11" ht="14" x14ac:dyDescent="0.15">
      <c r="A47" s="48" t="str">
        <f t="shared" si="2"/>
        <v>000</v>
      </c>
      <c r="B47" s="49">
        <f>Elèves!B47</f>
        <v>0</v>
      </c>
      <c r="C47" s="50">
        <f>Elèves!C47</f>
        <v>0</v>
      </c>
      <c r="D47" s="50">
        <f>Elèves!D47</f>
        <v>0</v>
      </c>
      <c r="E47" s="51" t="e">
        <f>IF(OR(VLOOKUP($A47,Elèves!$A$2:$H$250,5,0)=$L$2,VLOOKUP($A47,Elèves!$A$2:$H$250,5,0)=$L$3,VLOOKUP($A47,Elèves!$A$2:$H$250,5,0)=$L$4),1,0)</f>
        <v>#N/A</v>
      </c>
      <c r="F47" s="51" t="e">
        <f>IF(OR(VLOOKUP($A47,Elèves!$A$2:$H$250,6,0)=$L$2,VLOOKUP($A47,Elèves!$A$2:$H$250,6,0)=$L$3,VLOOKUP($A47,Elèves!$A$2:$H$250,6,0)=$L$4),1,0)</f>
        <v>#N/A</v>
      </c>
      <c r="G47" s="51" t="e">
        <f>IF(OR(VLOOKUP($A47,Elèves!$A$2:$H$250,7,0)=$L$2,VLOOKUP($A47,Elèves!$A$2:$H$250,7,0)=$L$3,VLOOKUP($A47,Elèves!$A$2:$H$250,7,0)=$L$4),1,0)</f>
        <v>#N/A</v>
      </c>
      <c r="H47" s="52" t="e">
        <f t="shared" si="6"/>
        <v>#N/A</v>
      </c>
      <c r="I47" s="52" t="e">
        <f t="shared" si="5"/>
        <v>#N/A</v>
      </c>
      <c r="J47" s="51" t="e">
        <f>IF((VLOOKUP($A47,Elèves!$A$2:$H$550,5,0)=$L$5),"Non inscrit","")</f>
        <v>#N/A</v>
      </c>
      <c r="K47" t="e">
        <f t="shared" si="3"/>
        <v>#N/A</v>
      </c>
    </row>
    <row r="48" spans="1:11" ht="14" x14ac:dyDescent="0.15">
      <c r="A48" s="48" t="str">
        <f t="shared" si="2"/>
        <v>000</v>
      </c>
      <c r="B48" s="49">
        <f>Elèves!B48</f>
        <v>0</v>
      </c>
      <c r="C48" s="50">
        <f>Elèves!C48</f>
        <v>0</v>
      </c>
      <c r="D48" s="50">
        <f>Elèves!D48</f>
        <v>0</v>
      </c>
      <c r="E48" s="51" t="e">
        <f>IF(OR(VLOOKUP($A48,Elèves!$A$2:$H$250,5,0)=$L$2,VLOOKUP($A48,Elèves!$A$2:$H$250,5,0)=$L$3,VLOOKUP($A48,Elèves!$A$2:$H$250,5,0)=$L$4),1,0)</f>
        <v>#N/A</v>
      </c>
      <c r="F48" s="51" t="e">
        <f>IF(OR(VLOOKUP($A48,Elèves!$A$2:$H$250,6,0)=$L$2,VLOOKUP($A48,Elèves!$A$2:$H$250,6,0)=$L$3,VLOOKUP($A48,Elèves!$A$2:$H$250,6,0)=$L$4),1,0)</f>
        <v>#N/A</v>
      </c>
      <c r="G48" s="51" t="e">
        <f>IF(OR(VLOOKUP($A48,Elèves!$A$2:$H$250,7,0)=$L$2,VLOOKUP($A48,Elèves!$A$2:$H$250,7,0)=$L$3,VLOOKUP($A48,Elèves!$A$2:$H$250,7,0)=$L$4),1,0)</f>
        <v>#N/A</v>
      </c>
      <c r="H48" s="52" t="e">
        <f t="shared" si="6"/>
        <v>#N/A</v>
      </c>
      <c r="I48" s="52" t="e">
        <f t="shared" si="5"/>
        <v>#N/A</v>
      </c>
      <c r="J48" s="51" t="e">
        <f>IF((VLOOKUP($A48,Elèves!$A$2:$H$550,5,0)=$L$5),"Non inscrit","")</f>
        <v>#N/A</v>
      </c>
      <c r="K48" t="e">
        <f t="shared" si="3"/>
        <v>#N/A</v>
      </c>
    </row>
    <row r="49" spans="1:11" ht="14" x14ac:dyDescent="0.15">
      <c r="A49" s="48" t="str">
        <f t="shared" si="2"/>
        <v>000</v>
      </c>
      <c r="B49" s="49">
        <f>Elèves!B49</f>
        <v>0</v>
      </c>
      <c r="C49" s="50">
        <f>Elèves!C49</f>
        <v>0</v>
      </c>
      <c r="D49" s="50">
        <f>Elèves!D49</f>
        <v>0</v>
      </c>
      <c r="E49" s="51" t="e">
        <f>IF(OR(VLOOKUP($A49,Elèves!$A$2:$H$250,5,0)=$L$2,VLOOKUP($A49,Elèves!$A$2:$H$250,5,0)=$L$3,VLOOKUP($A49,Elèves!$A$2:$H$250,5,0)=$L$4),1,0)</f>
        <v>#N/A</v>
      </c>
      <c r="F49" s="51" t="e">
        <f>IF(OR(VLOOKUP($A49,Elèves!$A$2:$H$250,6,0)=$L$2,VLOOKUP($A49,Elèves!$A$2:$H$250,6,0)=$L$3,VLOOKUP($A49,Elèves!$A$2:$H$250,6,0)=$L$4),1,0)</f>
        <v>#N/A</v>
      </c>
      <c r="G49" s="51" t="e">
        <f>IF(OR(VLOOKUP($A49,Elèves!$A$2:$H$250,7,0)=$L$2,VLOOKUP($A49,Elèves!$A$2:$H$250,7,0)=$L$3,VLOOKUP($A49,Elèves!$A$2:$H$250,7,0)=$L$4),1,0)</f>
        <v>#N/A</v>
      </c>
      <c r="H49" s="52" t="e">
        <f t="shared" si="6"/>
        <v>#N/A</v>
      </c>
      <c r="I49" s="52" t="e">
        <f t="shared" si="5"/>
        <v>#N/A</v>
      </c>
      <c r="J49" s="51" t="e">
        <f>IF((VLOOKUP($A49,Elèves!$A$2:$H$550,5,0)=$L$5),"Non inscrit","")</f>
        <v>#N/A</v>
      </c>
      <c r="K49" t="e">
        <f t="shared" si="3"/>
        <v>#N/A</v>
      </c>
    </row>
    <row r="50" spans="1:11" ht="14" x14ac:dyDescent="0.15">
      <c r="A50" s="48" t="str">
        <f t="shared" si="2"/>
        <v>000</v>
      </c>
      <c r="B50" s="49">
        <f>Elèves!B50</f>
        <v>0</v>
      </c>
      <c r="C50" s="50">
        <f>Elèves!C50</f>
        <v>0</v>
      </c>
      <c r="D50" s="50">
        <f>Elèves!D50</f>
        <v>0</v>
      </c>
      <c r="E50" s="51" t="e">
        <f>IF(OR(VLOOKUP($A50,Elèves!$A$2:$H$250,5,0)=$L$2,VLOOKUP($A50,Elèves!$A$2:$H$250,5,0)=$L$3,VLOOKUP($A50,Elèves!$A$2:$H$250,5,0)=$L$4),1,0)</f>
        <v>#N/A</v>
      </c>
      <c r="F50" s="51" t="e">
        <f>IF(OR(VLOOKUP($A50,Elèves!$A$2:$H$250,6,0)=$L$2,VLOOKUP($A50,Elèves!$A$2:$H$250,6,0)=$L$3,VLOOKUP($A50,Elèves!$A$2:$H$250,6,0)=$L$4),1,0)</f>
        <v>#N/A</v>
      </c>
      <c r="G50" s="51" t="e">
        <f>IF(OR(VLOOKUP($A50,Elèves!$A$2:$H$250,7,0)=$L$2,VLOOKUP($A50,Elèves!$A$2:$H$250,7,0)=$L$3,VLOOKUP($A50,Elèves!$A$2:$H$250,7,0)=$L$4),1,0)</f>
        <v>#N/A</v>
      </c>
      <c r="H50" s="52" t="e">
        <f t="shared" si="6"/>
        <v>#N/A</v>
      </c>
      <c r="I50" s="52" t="e">
        <f t="shared" si="5"/>
        <v>#N/A</v>
      </c>
      <c r="J50" s="51" t="e">
        <f>IF((VLOOKUP($A50,Elèves!$A$2:$H$550,5,0)=$L$5),"Non inscrit","")</f>
        <v>#N/A</v>
      </c>
      <c r="K50" t="e">
        <f t="shared" si="3"/>
        <v>#N/A</v>
      </c>
    </row>
    <row r="51" spans="1:11" ht="14" x14ac:dyDescent="0.15">
      <c r="A51" s="48" t="str">
        <f t="shared" si="2"/>
        <v>000</v>
      </c>
      <c r="B51" s="49">
        <f>Elèves!B51</f>
        <v>0</v>
      </c>
      <c r="C51" s="50">
        <f>Elèves!C51</f>
        <v>0</v>
      </c>
      <c r="D51" s="50">
        <f>Elèves!D51</f>
        <v>0</v>
      </c>
      <c r="E51" s="51" t="e">
        <f>IF(OR(VLOOKUP($A51,Elèves!$A$2:$H$250,5,0)=$L$2,VLOOKUP($A51,Elèves!$A$2:$H$250,5,0)=$L$3,VLOOKUP($A51,Elèves!$A$2:$H$250,5,0)=$L$4),1,0)</f>
        <v>#N/A</v>
      </c>
      <c r="F51" s="51" t="e">
        <f>IF(OR(VLOOKUP($A51,Elèves!$A$2:$H$250,6,0)=$L$2,VLOOKUP($A51,Elèves!$A$2:$H$250,6,0)=$L$3,VLOOKUP($A51,Elèves!$A$2:$H$250,6,0)=$L$4),1,0)</f>
        <v>#N/A</v>
      </c>
      <c r="G51" s="51" t="e">
        <f>IF(OR(VLOOKUP($A51,Elèves!$A$2:$H$250,7,0)=$L$2,VLOOKUP($A51,Elèves!$A$2:$H$250,7,0)=$L$3,VLOOKUP($A51,Elèves!$A$2:$H$250,7,0)=$L$4),1,0)</f>
        <v>#N/A</v>
      </c>
      <c r="H51" s="52" t="e">
        <f t="shared" si="6"/>
        <v>#N/A</v>
      </c>
      <c r="I51" s="52" t="e">
        <f t="shared" si="5"/>
        <v>#N/A</v>
      </c>
      <c r="J51" s="51" t="e">
        <f>IF((VLOOKUP($A51,Elèves!$A$2:$H$550,5,0)=$L$5),"Non inscrit","")</f>
        <v>#N/A</v>
      </c>
      <c r="K51" t="e">
        <f t="shared" si="3"/>
        <v>#N/A</v>
      </c>
    </row>
    <row r="52" spans="1:11" ht="14" x14ac:dyDescent="0.15">
      <c r="A52" s="48" t="str">
        <f t="shared" si="2"/>
        <v>000</v>
      </c>
      <c r="B52" s="49">
        <f>Elèves!B52</f>
        <v>0</v>
      </c>
      <c r="C52" s="50">
        <f>Elèves!C52</f>
        <v>0</v>
      </c>
      <c r="D52" s="50">
        <f>Elèves!D52</f>
        <v>0</v>
      </c>
      <c r="E52" s="51" t="e">
        <f>IF(OR(VLOOKUP($A52,Elèves!$A$2:$H$250,5,0)=$L$2,VLOOKUP($A52,Elèves!$A$2:$H$250,5,0)=$L$3,VLOOKUP($A52,Elèves!$A$2:$H$250,5,0)=$L$4),1,0)</f>
        <v>#N/A</v>
      </c>
      <c r="F52" s="51" t="e">
        <f>IF(OR(VLOOKUP($A52,Elèves!$A$2:$H$250,6,0)=$L$2,VLOOKUP($A52,Elèves!$A$2:$H$250,6,0)=$L$3,VLOOKUP($A52,Elèves!$A$2:$H$250,6,0)=$L$4),1,0)</f>
        <v>#N/A</v>
      </c>
      <c r="G52" s="51" t="e">
        <f>IF(OR(VLOOKUP($A52,Elèves!$A$2:$H$250,7,0)=$L$2,VLOOKUP($A52,Elèves!$A$2:$H$250,7,0)=$L$3,VLOOKUP($A52,Elèves!$A$2:$H$250,7,0)=$L$4),1,0)</f>
        <v>#N/A</v>
      </c>
      <c r="H52" s="52" t="e">
        <f t="shared" si="6"/>
        <v>#N/A</v>
      </c>
      <c r="I52" s="52" t="e">
        <f t="shared" si="5"/>
        <v>#N/A</v>
      </c>
      <c r="J52" s="51" t="e">
        <f>IF((VLOOKUP($A52,Elèves!$A$2:$H$550,5,0)=$L$5),"Non inscrit","")</f>
        <v>#N/A</v>
      </c>
      <c r="K52" t="e">
        <f t="shared" si="3"/>
        <v>#N/A</v>
      </c>
    </row>
    <row r="53" spans="1:11" ht="14" x14ac:dyDescent="0.15">
      <c r="A53" s="48" t="str">
        <f t="shared" si="2"/>
        <v>000</v>
      </c>
      <c r="B53" s="49">
        <f>Elèves!B53</f>
        <v>0</v>
      </c>
      <c r="C53" s="50">
        <f>Elèves!C53</f>
        <v>0</v>
      </c>
      <c r="D53" s="50">
        <f>Elèves!D53</f>
        <v>0</v>
      </c>
      <c r="E53" s="51" t="e">
        <f>IF(OR(VLOOKUP($A53,Elèves!$A$2:$H$250,5,0)=$L$2,VLOOKUP($A53,Elèves!$A$2:$H$250,5,0)=$L$3,VLOOKUP($A53,Elèves!$A$2:$H$250,5,0)=$L$4),1,0)</f>
        <v>#N/A</v>
      </c>
      <c r="F53" s="51" t="e">
        <f>IF(OR(VLOOKUP($A53,Elèves!$A$2:$H$250,6,0)=$L$2,VLOOKUP($A53,Elèves!$A$2:$H$250,6,0)=$L$3,VLOOKUP($A53,Elèves!$A$2:$H$250,6,0)=$L$4),1,0)</f>
        <v>#N/A</v>
      </c>
      <c r="G53" s="51" t="e">
        <f>IF(OR(VLOOKUP($A53,Elèves!$A$2:$H$250,7,0)=$L$2,VLOOKUP($A53,Elèves!$A$2:$H$250,7,0)=$L$3,VLOOKUP($A53,Elèves!$A$2:$H$250,7,0)=$L$4),1,0)</f>
        <v>#N/A</v>
      </c>
      <c r="H53" s="52" t="e">
        <f t="shared" si="6"/>
        <v>#N/A</v>
      </c>
      <c r="I53" s="52" t="e">
        <f t="shared" si="5"/>
        <v>#N/A</v>
      </c>
      <c r="J53" s="51" t="e">
        <f>IF((VLOOKUP($A53,Elèves!$A$2:$H$550,5,0)=$L$5),"Non inscrit","")</f>
        <v>#N/A</v>
      </c>
      <c r="K53" t="e">
        <f t="shared" si="3"/>
        <v>#N/A</v>
      </c>
    </row>
    <row r="54" spans="1:11" ht="14" x14ac:dyDescent="0.15">
      <c r="A54" s="48" t="str">
        <f t="shared" si="2"/>
        <v>000</v>
      </c>
      <c r="B54" s="49">
        <f>Elèves!B54</f>
        <v>0</v>
      </c>
      <c r="C54" s="50">
        <f>Elèves!C54</f>
        <v>0</v>
      </c>
      <c r="D54" s="50">
        <f>Elèves!D54</f>
        <v>0</v>
      </c>
      <c r="E54" s="51" t="e">
        <f>IF(OR(VLOOKUP($A54,Elèves!$A$2:$H$250,5,0)=$L$2,VLOOKUP($A54,Elèves!$A$2:$H$250,5,0)=$L$3,VLOOKUP($A54,Elèves!$A$2:$H$250,5,0)=$L$4),1,0)</f>
        <v>#N/A</v>
      </c>
      <c r="F54" s="51" t="e">
        <f>IF(OR(VLOOKUP($A54,Elèves!$A$2:$H$250,6,0)=$L$2,VLOOKUP($A54,Elèves!$A$2:$H$250,6,0)=$L$3,VLOOKUP($A54,Elèves!$A$2:$H$250,6,0)=$L$4),1,0)</f>
        <v>#N/A</v>
      </c>
      <c r="G54" s="51" t="e">
        <f>IF(OR(VLOOKUP($A54,Elèves!$A$2:$H$250,7,0)=$L$2,VLOOKUP($A54,Elèves!$A$2:$H$250,7,0)=$L$3,VLOOKUP($A54,Elèves!$A$2:$H$250,7,0)=$L$4),1,0)</f>
        <v>#N/A</v>
      </c>
      <c r="H54" s="52" t="e">
        <f t="shared" si="6"/>
        <v>#N/A</v>
      </c>
      <c r="I54" s="52" t="e">
        <f t="shared" si="5"/>
        <v>#N/A</v>
      </c>
      <c r="J54" s="51" t="e">
        <f>IF((VLOOKUP($A54,Elèves!$A$2:$H$550,5,0)=$L$5),"Non inscrit","")</f>
        <v>#N/A</v>
      </c>
      <c r="K54" t="e">
        <f t="shared" si="3"/>
        <v>#N/A</v>
      </c>
    </row>
    <row r="55" spans="1:11" ht="14" x14ac:dyDescent="0.15">
      <c r="A55" s="48" t="str">
        <f t="shared" si="2"/>
        <v>000</v>
      </c>
      <c r="B55" s="49">
        <f>Elèves!B55</f>
        <v>0</v>
      </c>
      <c r="C55" s="50">
        <f>Elèves!C55</f>
        <v>0</v>
      </c>
      <c r="D55" s="50">
        <f>Elèves!D55</f>
        <v>0</v>
      </c>
      <c r="E55" s="51" t="e">
        <f>IF(OR(VLOOKUP($A55,Elèves!$A$2:$H$250,5,0)=$L$2,VLOOKUP($A55,Elèves!$A$2:$H$250,5,0)=$L$3,VLOOKUP($A55,Elèves!$A$2:$H$250,5,0)=$L$4),1,0)</f>
        <v>#N/A</v>
      </c>
      <c r="F55" s="51" t="e">
        <f>IF(OR(VLOOKUP($A55,Elèves!$A$2:$H$250,6,0)=$L$2,VLOOKUP($A55,Elèves!$A$2:$H$250,6,0)=$L$3,VLOOKUP($A55,Elèves!$A$2:$H$250,6,0)=$L$4),1,0)</f>
        <v>#N/A</v>
      </c>
      <c r="G55" s="51" t="e">
        <f>IF(OR(VLOOKUP($A55,Elèves!$A$2:$H$250,7,0)=$L$2,VLOOKUP($A55,Elèves!$A$2:$H$250,7,0)=$L$3,VLOOKUP($A55,Elèves!$A$2:$H$250,7,0)=$L$4),1,0)</f>
        <v>#N/A</v>
      </c>
      <c r="H55" s="52" t="e">
        <f t="shared" si="6"/>
        <v>#N/A</v>
      </c>
      <c r="I55" s="52" t="e">
        <f t="shared" si="5"/>
        <v>#N/A</v>
      </c>
      <c r="J55" s="51" t="e">
        <f>IF((VLOOKUP($A55,Elèves!$A$2:$H$550,5,0)=$L$5),"Non inscrit","")</f>
        <v>#N/A</v>
      </c>
      <c r="K55" t="e">
        <f t="shared" si="3"/>
        <v>#N/A</v>
      </c>
    </row>
    <row r="56" spans="1:11" ht="14" x14ac:dyDescent="0.15">
      <c r="A56" s="48" t="str">
        <f t="shared" si="2"/>
        <v>000</v>
      </c>
      <c r="B56" s="49">
        <f>Elèves!B56</f>
        <v>0</v>
      </c>
      <c r="C56" s="50">
        <f>Elèves!C56</f>
        <v>0</v>
      </c>
      <c r="D56" s="50">
        <f>Elèves!D56</f>
        <v>0</v>
      </c>
      <c r="E56" s="51" t="e">
        <f>IF(OR(VLOOKUP($A56,Elèves!$A$2:$H$250,5,0)=$L$2,VLOOKUP($A56,Elèves!$A$2:$H$250,5,0)=$L$3,VLOOKUP($A56,Elèves!$A$2:$H$250,5,0)=$L$4),1,0)</f>
        <v>#N/A</v>
      </c>
      <c r="F56" s="51" t="e">
        <f>IF(OR(VLOOKUP($A56,Elèves!$A$2:$H$250,6,0)=$L$2,VLOOKUP($A56,Elèves!$A$2:$H$250,6,0)=$L$3,VLOOKUP($A56,Elèves!$A$2:$H$250,6,0)=$L$4),1,0)</f>
        <v>#N/A</v>
      </c>
      <c r="G56" s="51" t="e">
        <f>IF(OR(VLOOKUP($A56,Elèves!$A$2:$H$250,7,0)=$L$2,VLOOKUP($A56,Elèves!$A$2:$H$250,7,0)=$L$3,VLOOKUP($A56,Elèves!$A$2:$H$250,7,0)=$L$4),1,0)</f>
        <v>#N/A</v>
      </c>
      <c r="H56" s="52" t="e">
        <f t="shared" si="6"/>
        <v>#N/A</v>
      </c>
      <c r="I56" s="52" t="e">
        <f t="shared" si="5"/>
        <v>#N/A</v>
      </c>
      <c r="J56" s="51" t="e">
        <f>IF((VLOOKUP($A56,Elèves!$A$2:$H$550,5,0)=$L$5),"Non inscrit","")</f>
        <v>#N/A</v>
      </c>
      <c r="K56" t="e">
        <f t="shared" si="3"/>
        <v>#N/A</v>
      </c>
    </row>
    <row r="57" spans="1:11" ht="14" x14ac:dyDescent="0.15">
      <c r="A57" s="48" t="str">
        <f t="shared" si="2"/>
        <v>000</v>
      </c>
      <c r="B57" s="49">
        <f>Elèves!B57</f>
        <v>0</v>
      </c>
      <c r="C57" s="50">
        <f>Elèves!C57</f>
        <v>0</v>
      </c>
      <c r="D57" s="50">
        <f>Elèves!D57</f>
        <v>0</v>
      </c>
      <c r="E57" s="51" t="e">
        <f>IF(OR(VLOOKUP($A57,Elèves!$A$2:$H$250,5,0)=$L$2,VLOOKUP($A57,Elèves!$A$2:$H$250,5,0)=$L$3,VLOOKUP($A57,Elèves!$A$2:$H$250,5,0)=$L$4),1,0)</f>
        <v>#N/A</v>
      </c>
      <c r="F57" s="51" t="e">
        <f>IF(OR(VLOOKUP($A57,Elèves!$A$2:$H$250,6,0)=$L$2,VLOOKUP($A57,Elèves!$A$2:$H$250,6,0)=$L$3,VLOOKUP($A57,Elèves!$A$2:$H$250,6,0)=$L$4),1,0)</f>
        <v>#N/A</v>
      </c>
      <c r="G57" s="51" t="e">
        <f>IF(OR(VLOOKUP($A57,Elèves!$A$2:$H$250,7,0)=$L$2,VLOOKUP($A57,Elèves!$A$2:$H$250,7,0)=$L$3,VLOOKUP($A57,Elèves!$A$2:$H$250,7,0)=$L$4),1,0)</f>
        <v>#N/A</v>
      </c>
      <c r="H57" s="52" t="e">
        <f t="shared" si="6"/>
        <v>#N/A</v>
      </c>
      <c r="I57" s="52" t="e">
        <f t="shared" si="5"/>
        <v>#N/A</v>
      </c>
      <c r="J57" s="51" t="e">
        <f>IF((VLOOKUP($A57,Elèves!$A$2:$H$550,5,0)=$L$5),"Non inscrit","")</f>
        <v>#N/A</v>
      </c>
      <c r="K57" t="e">
        <f t="shared" si="3"/>
        <v>#N/A</v>
      </c>
    </row>
    <row r="58" spans="1:11" ht="14" x14ac:dyDescent="0.15">
      <c r="A58" s="48" t="str">
        <f t="shared" si="2"/>
        <v>000</v>
      </c>
      <c r="B58" s="49">
        <f>Elèves!B58</f>
        <v>0</v>
      </c>
      <c r="C58" s="50">
        <f>Elèves!C58</f>
        <v>0</v>
      </c>
      <c r="D58" s="50">
        <f>Elèves!D58</f>
        <v>0</v>
      </c>
      <c r="E58" s="51" t="e">
        <f>IF(OR(VLOOKUP($A58,Elèves!$A$2:$H$250,5,0)=$L$2,VLOOKUP($A58,Elèves!$A$2:$H$250,5,0)=$L$3,VLOOKUP($A58,Elèves!$A$2:$H$250,5,0)=$L$4),1,0)</f>
        <v>#N/A</v>
      </c>
      <c r="F58" s="51" t="e">
        <f>IF(OR(VLOOKUP($A58,Elèves!$A$2:$H$250,6,0)=$L$2,VLOOKUP($A58,Elèves!$A$2:$H$250,6,0)=$L$3,VLOOKUP($A58,Elèves!$A$2:$H$250,6,0)=$L$4),1,0)</f>
        <v>#N/A</v>
      </c>
      <c r="G58" s="51" t="e">
        <f>IF(OR(VLOOKUP($A58,Elèves!$A$2:$H$250,7,0)=$L$2,VLOOKUP($A58,Elèves!$A$2:$H$250,7,0)=$L$3,VLOOKUP($A58,Elèves!$A$2:$H$250,7,0)=$L$4),1,0)</f>
        <v>#N/A</v>
      </c>
      <c r="H58" s="52" t="e">
        <f t="shared" si="6"/>
        <v>#N/A</v>
      </c>
      <c r="I58" s="52" t="e">
        <f t="shared" si="5"/>
        <v>#N/A</v>
      </c>
      <c r="J58" s="51" t="e">
        <f>IF((VLOOKUP($A58,Elèves!$A$2:$H$550,5,0)=$L$5),"Non inscrit","")</f>
        <v>#N/A</v>
      </c>
      <c r="K58" t="e">
        <f t="shared" si="3"/>
        <v>#N/A</v>
      </c>
    </row>
    <row r="59" spans="1:11" ht="14" x14ac:dyDescent="0.15">
      <c r="A59" s="48" t="str">
        <f t="shared" si="2"/>
        <v>000</v>
      </c>
      <c r="B59" s="49">
        <f>Elèves!B59</f>
        <v>0</v>
      </c>
      <c r="C59" s="50">
        <f>Elèves!C59</f>
        <v>0</v>
      </c>
      <c r="D59" s="50">
        <f>Elèves!D59</f>
        <v>0</v>
      </c>
      <c r="E59" s="51" t="e">
        <f>IF(OR(VLOOKUP($A59,Elèves!$A$2:$H$250,5,0)=$L$2,VLOOKUP($A59,Elèves!$A$2:$H$250,5,0)=$L$3,VLOOKUP($A59,Elèves!$A$2:$H$250,5,0)=$L$4),1,0)</f>
        <v>#N/A</v>
      </c>
      <c r="F59" s="51" t="e">
        <f>IF(OR(VLOOKUP($A59,Elèves!$A$2:$H$250,6,0)=$L$2,VLOOKUP($A59,Elèves!$A$2:$H$250,6,0)=$L$3,VLOOKUP($A59,Elèves!$A$2:$H$250,6,0)=$L$4),1,0)</f>
        <v>#N/A</v>
      </c>
      <c r="G59" s="51" t="e">
        <f>IF(OR(VLOOKUP($A59,Elèves!$A$2:$H$250,7,0)=$L$2,VLOOKUP($A59,Elèves!$A$2:$H$250,7,0)=$L$3,VLOOKUP($A59,Elèves!$A$2:$H$250,7,0)=$L$4),1,0)</f>
        <v>#N/A</v>
      </c>
      <c r="H59" s="52" t="e">
        <f t="shared" si="6"/>
        <v>#N/A</v>
      </c>
      <c r="I59" s="52" t="e">
        <f t="shared" si="5"/>
        <v>#N/A</v>
      </c>
      <c r="J59" s="51" t="e">
        <f>IF((VLOOKUP($A59,Elèves!$A$2:$H$550,5,0)=$L$5),"Non inscrit","")</f>
        <v>#N/A</v>
      </c>
      <c r="K59" t="e">
        <f t="shared" si="3"/>
        <v>#N/A</v>
      </c>
    </row>
    <row r="60" spans="1:11" ht="14" x14ac:dyDescent="0.15">
      <c r="A60" s="48" t="str">
        <f t="shared" si="2"/>
        <v>000</v>
      </c>
      <c r="B60" s="49">
        <f>Elèves!B60</f>
        <v>0</v>
      </c>
      <c r="C60" s="50">
        <f>Elèves!C60</f>
        <v>0</v>
      </c>
      <c r="D60" s="50">
        <f>Elèves!D60</f>
        <v>0</v>
      </c>
      <c r="E60" s="51" t="e">
        <f>IF(OR(VLOOKUP($A60,Elèves!$A$2:$H$250,5,0)=$L$2,VLOOKUP($A60,Elèves!$A$2:$H$250,5,0)=$L$3,VLOOKUP($A60,Elèves!$A$2:$H$250,5,0)=$L$4),1,0)</f>
        <v>#N/A</v>
      </c>
      <c r="F60" s="51" t="e">
        <f>IF(OR(VLOOKUP($A60,Elèves!$A$2:$H$250,6,0)=$L$2,VLOOKUP($A60,Elèves!$A$2:$H$250,6,0)=$L$3,VLOOKUP($A60,Elèves!$A$2:$H$250,6,0)=$L$4),1,0)</f>
        <v>#N/A</v>
      </c>
      <c r="G60" s="51" t="e">
        <f>IF(OR(VLOOKUP($A60,Elèves!$A$2:$H$250,7,0)=$L$2,VLOOKUP($A60,Elèves!$A$2:$H$250,7,0)=$L$3,VLOOKUP($A60,Elèves!$A$2:$H$250,7,0)=$L$4),1,0)</f>
        <v>#N/A</v>
      </c>
      <c r="H60" s="52" t="e">
        <f t="shared" si="6"/>
        <v>#N/A</v>
      </c>
      <c r="I60" s="52" t="e">
        <f t="shared" si="5"/>
        <v>#N/A</v>
      </c>
      <c r="J60" s="51" t="e">
        <f>IF((VLOOKUP($A60,Elèves!$A$2:$H$550,5,0)=$L$5),"Non inscrit","")</f>
        <v>#N/A</v>
      </c>
      <c r="K60" t="e">
        <f t="shared" si="3"/>
        <v>#N/A</v>
      </c>
    </row>
    <row r="61" spans="1:11" ht="14" x14ac:dyDescent="0.15">
      <c r="A61" s="48" t="str">
        <f t="shared" si="2"/>
        <v>000</v>
      </c>
      <c r="B61" s="49">
        <f>Elèves!B61</f>
        <v>0</v>
      </c>
      <c r="C61" s="50">
        <f>Elèves!C61</f>
        <v>0</v>
      </c>
      <c r="D61" s="50">
        <f>Elèves!D61</f>
        <v>0</v>
      </c>
      <c r="E61" s="51" t="e">
        <f>IF(OR(VLOOKUP($A61,Elèves!$A$2:$H$250,5,0)=$L$2,VLOOKUP($A61,Elèves!$A$2:$H$250,5,0)=$L$3,VLOOKUP($A61,Elèves!$A$2:$H$250,5,0)=$L$4),1,0)</f>
        <v>#N/A</v>
      </c>
      <c r="F61" s="51" t="e">
        <f>IF(OR(VLOOKUP($A61,Elèves!$A$2:$H$250,6,0)=$L$2,VLOOKUP($A61,Elèves!$A$2:$H$250,6,0)=$L$3,VLOOKUP($A61,Elèves!$A$2:$H$250,6,0)=$L$4),1,0)</f>
        <v>#N/A</v>
      </c>
      <c r="G61" s="51" t="e">
        <f>IF(OR(VLOOKUP($A61,Elèves!$A$2:$H$250,7,0)=$L$2,VLOOKUP($A61,Elèves!$A$2:$H$250,7,0)=$L$3,VLOOKUP($A61,Elèves!$A$2:$H$250,7,0)=$L$4),1,0)</f>
        <v>#N/A</v>
      </c>
      <c r="H61" s="52" t="e">
        <f t="shared" si="6"/>
        <v>#N/A</v>
      </c>
      <c r="I61" s="52" t="e">
        <f t="shared" si="5"/>
        <v>#N/A</v>
      </c>
      <c r="J61" s="51" t="e">
        <f>IF((VLOOKUP($A61,Elèves!$A$2:$H$550,5,0)=$L$5),"Non inscrit","")</f>
        <v>#N/A</v>
      </c>
      <c r="K61" t="e">
        <f t="shared" si="3"/>
        <v>#N/A</v>
      </c>
    </row>
    <row r="62" spans="1:11" ht="14" x14ac:dyDescent="0.15">
      <c r="A62" s="48" t="str">
        <f t="shared" si="2"/>
        <v>000</v>
      </c>
      <c r="B62" s="49">
        <f>Elèves!B62</f>
        <v>0</v>
      </c>
      <c r="C62" s="50">
        <f>Elèves!C62</f>
        <v>0</v>
      </c>
      <c r="D62" s="50">
        <f>Elèves!D62</f>
        <v>0</v>
      </c>
      <c r="E62" s="51" t="e">
        <f>IF(OR(VLOOKUP($A62,Elèves!$A$2:$H$250,5,0)=$L$2,VLOOKUP($A62,Elèves!$A$2:$H$250,5,0)=$L$3,VLOOKUP($A62,Elèves!$A$2:$H$250,5,0)=$L$4),1,0)</f>
        <v>#N/A</v>
      </c>
      <c r="F62" s="51" t="e">
        <f>IF(OR(VLOOKUP($A62,Elèves!$A$2:$H$250,6,0)=$L$2,VLOOKUP($A62,Elèves!$A$2:$H$250,6,0)=$L$3,VLOOKUP($A62,Elèves!$A$2:$H$250,6,0)=$L$4),1,0)</f>
        <v>#N/A</v>
      </c>
      <c r="G62" s="51" t="e">
        <f>IF(OR(VLOOKUP($A62,Elèves!$A$2:$H$250,7,0)=$L$2,VLOOKUP($A62,Elèves!$A$2:$H$250,7,0)=$L$3,VLOOKUP($A62,Elèves!$A$2:$H$250,7,0)=$L$4),1,0)</f>
        <v>#N/A</v>
      </c>
      <c r="H62" s="52" t="e">
        <f t="shared" si="6"/>
        <v>#N/A</v>
      </c>
      <c r="I62" s="52" t="e">
        <f t="shared" si="5"/>
        <v>#N/A</v>
      </c>
      <c r="J62" s="51" t="e">
        <f>IF((VLOOKUP($A62,Elèves!$A$2:$H$550,5,0)=$L$5),"Non inscrit","")</f>
        <v>#N/A</v>
      </c>
      <c r="K62" t="e">
        <f t="shared" si="3"/>
        <v>#N/A</v>
      </c>
    </row>
    <row r="63" spans="1:11" ht="14" x14ac:dyDescent="0.15">
      <c r="A63" s="48" t="str">
        <f t="shared" si="2"/>
        <v>000</v>
      </c>
      <c r="B63" s="49">
        <f>Elèves!B63</f>
        <v>0</v>
      </c>
      <c r="C63" s="50">
        <f>Elèves!C63</f>
        <v>0</v>
      </c>
      <c r="D63" s="50">
        <f>Elèves!D63</f>
        <v>0</v>
      </c>
      <c r="E63" s="51" t="e">
        <f>IF(OR(VLOOKUP($A63,Elèves!$A$2:$H$250,5,0)=$L$2,VLOOKUP($A63,Elèves!$A$2:$H$250,5,0)=$L$3,VLOOKUP($A63,Elèves!$A$2:$H$250,5,0)=$L$4),1,0)</f>
        <v>#N/A</v>
      </c>
      <c r="F63" s="51" t="e">
        <f>IF(OR(VLOOKUP($A63,Elèves!$A$2:$H$250,6,0)=$L$2,VLOOKUP($A63,Elèves!$A$2:$H$250,6,0)=$L$3,VLOOKUP($A63,Elèves!$A$2:$H$250,6,0)=$L$4),1,0)</f>
        <v>#N/A</v>
      </c>
      <c r="G63" s="51" t="e">
        <f>IF(OR(VLOOKUP($A63,Elèves!$A$2:$H$250,7,0)=$L$2,VLOOKUP($A63,Elèves!$A$2:$H$250,7,0)=$L$3,VLOOKUP($A63,Elèves!$A$2:$H$250,7,0)=$L$4),1,0)</f>
        <v>#N/A</v>
      </c>
      <c r="H63" s="52" t="e">
        <f t="shared" si="6"/>
        <v>#N/A</v>
      </c>
      <c r="I63" s="52" t="e">
        <f t="shared" si="5"/>
        <v>#N/A</v>
      </c>
      <c r="J63" s="51" t="e">
        <f>IF((VLOOKUP($A63,Elèves!$A$2:$H$550,5,0)=$L$5),"Non inscrit","")</f>
        <v>#N/A</v>
      </c>
      <c r="K63" t="e">
        <f t="shared" si="3"/>
        <v>#N/A</v>
      </c>
    </row>
    <row r="64" spans="1:11" ht="14" x14ac:dyDescent="0.15">
      <c r="A64" s="48" t="str">
        <f t="shared" si="2"/>
        <v>000</v>
      </c>
      <c r="B64" s="49">
        <f>Elèves!B64</f>
        <v>0</v>
      </c>
      <c r="C64" s="50">
        <f>Elèves!C64</f>
        <v>0</v>
      </c>
      <c r="D64" s="50">
        <f>Elèves!D64</f>
        <v>0</v>
      </c>
      <c r="E64" s="51" t="e">
        <f>IF(OR(VLOOKUP($A64,Elèves!$A$2:$H$250,5,0)=$L$2,VLOOKUP($A64,Elèves!$A$2:$H$250,5,0)=$L$3,VLOOKUP($A64,Elèves!$A$2:$H$250,5,0)=$L$4),1,0)</f>
        <v>#N/A</v>
      </c>
      <c r="F64" s="51" t="e">
        <f>IF(OR(VLOOKUP($A64,Elèves!$A$2:$H$250,6,0)=$L$2,VLOOKUP($A64,Elèves!$A$2:$H$250,6,0)=$L$3,VLOOKUP($A64,Elèves!$A$2:$H$250,6,0)=$L$4),1,0)</f>
        <v>#N/A</v>
      </c>
      <c r="G64" s="51" t="e">
        <f>IF(OR(VLOOKUP($A64,Elèves!$A$2:$H$250,7,0)=$L$2,VLOOKUP($A64,Elèves!$A$2:$H$250,7,0)=$L$3,VLOOKUP($A64,Elèves!$A$2:$H$250,7,0)=$L$4),1,0)</f>
        <v>#N/A</v>
      </c>
      <c r="H64" s="52" t="e">
        <f t="shared" si="6"/>
        <v>#N/A</v>
      </c>
      <c r="I64" s="52" t="e">
        <f t="shared" si="5"/>
        <v>#N/A</v>
      </c>
      <c r="J64" s="51" t="e">
        <f>IF((VLOOKUP($A64,Elèves!$A$2:$H$550,5,0)=$L$5),"Non inscrit","")</f>
        <v>#N/A</v>
      </c>
      <c r="K64" t="e">
        <f t="shared" si="3"/>
        <v>#N/A</v>
      </c>
    </row>
    <row r="65" spans="1:11" ht="14" x14ac:dyDescent="0.15">
      <c r="A65" s="48" t="str">
        <f t="shared" si="2"/>
        <v>000</v>
      </c>
      <c r="B65" s="49">
        <f>Elèves!B65</f>
        <v>0</v>
      </c>
      <c r="C65" s="50">
        <f>Elèves!C65</f>
        <v>0</v>
      </c>
      <c r="D65" s="50">
        <f>Elèves!D65</f>
        <v>0</v>
      </c>
      <c r="E65" s="51" t="e">
        <f>IF(OR(VLOOKUP($A65,Elèves!$A$2:$H$250,5,0)=$L$2,VLOOKUP($A65,Elèves!$A$2:$H$250,5,0)=$L$3,VLOOKUP($A65,Elèves!$A$2:$H$250,5,0)=$L$4),1,0)</f>
        <v>#N/A</v>
      </c>
      <c r="F65" s="51" t="e">
        <f>IF(OR(VLOOKUP($A65,Elèves!$A$2:$H$250,6,0)=$L$2,VLOOKUP($A65,Elèves!$A$2:$H$250,6,0)=$L$3,VLOOKUP($A65,Elèves!$A$2:$H$250,6,0)=$L$4),1,0)</f>
        <v>#N/A</v>
      </c>
      <c r="G65" s="51" t="e">
        <f>IF(OR(VLOOKUP($A65,Elèves!$A$2:$H$250,7,0)=$L$2,VLOOKUP($A65,Elèves!$A$2:$H$250,7,0)=$L$3,VLOOKUP($A65,Elèves!$A$2:$H$250,7,0)=$L$4),1,0)</f>
        <v>#N/A</v>
      </c>
      <c r="H65" s="52" t="e">
        <f t="shared" si="6"/>
        <v>#N/A</v>
      </c>
      <c r="I65" s="52" t="e">
        <f t="shared" si="5"/>
        <v>#N/A</v>
      </c>
      <c r="J65" s="51" t="e">
        <f>IF((VLOOKUP($A65,Elèves!$A$2:$H$550,5,0)=$L$5),"Non inscrit","")</f>
        <v>#N/A</v>
      </c>
      <c r="K65" t="e">
        <f t="shared" si="3"/>
        <v>#N/A</v>
      </c>
    </row>
    <row r="66" spans="1:11" ht="14" x14ac:dyDescent="0.15">
      <c r="A66" s="48" t="str">
        <f t="shared" si="2"/>
        <v>000</v>
      </c>
      <c r="B66" s="49">
        <f>Elèves!B66</f>
        <v>0</v>
      </c>
      <c r="C66" s="50">
        <f>Elèves!C66</f>
        <v>0</v>
      </c>
      <c r="D66" s="50">
        <f>Elèves!D66</f>
        <v>0</v>
      </c>
      <c r="E66" s="51" t="e">
        <f>IF(OR(VLOOKUP($A66,Elèves!$A$2:$H$250,5,0)=$L$2,VLOOKUP($A66,Elèves!$A$2:$H$250,5,0)=$L$3,VLOOKUP($A66,Elèves!$A$2:$H$250,5,0)=$L$4),1,0)</f>
        <v>#N/A</v>
      </c>
      <c r="F66" s="51" t="e">
        <f>IF(OR(VLOOKUP($A66,Elèves!$A$2:$H$250,6,0)=$L$2,VLOOKUP($A66,Elèves!$A$2:$H$250,6,0)=$L$3,VLOOKUP($A66,Elèves!$A$2:$H$250,6,0)=$L$4),1,0)</f>
        <v>#N/A</v>
      </c>
      <c r="G66" s="51" t="e">
        <f>IF(OR(VLOOKUP($A66,Elèves!$A$2:$H$250,7,0)=$L$2,VLOOKUP($A66,Elèves!$A$2:$H$250,7,0)=$L$3,VLOOKUP($A66,Elèves!$A$2:$H$250,7,0)=$L$4),1,0)</f>
        <v>#N/A</v>
      </c>
      <c r="H66" s="52" t="e">
        <f t="shared" si="6"/>
        <v>#N/A</v>
      </c>
      <c r="I66" s="52" t="e">
        <f t="shared" si="5"/>
        <v>#N/A</v>
      </c>
      <c r="J66" s="51" t="e">
        <f>IF((VLOOKUP($A66,Elèves!$A$2:$H$550,5,0)=$L$5),"Non inscrit","")</f>
        <v>#N/A</v>
      </c>
      <c r="K66" t="e">
        <f t="shared" si="3"/>
        <v>#N/A</v>
      </c>
    </row>
    <row r="67" spans="1:11" ht="14" x14ac:dyDescent="0.15">
      <c r="A67" s="48" t="str">
        <f t="shared" ref="A67:A130" si="7">CONCATENATE(LEFT(B67,4),LEFT(C67,4),D67)</f>
        <v>000</v>
      </c>
      <c r="B67" s="49">
        <f>Elèves!B67</f>
        <v>0</v>
      </c>
      <c r="C67" s="50">
        <f>Elèves!C67</f>
        <v>0</v>
      </c>
      <c r="D67" s="50">
        <f>Elèves!D67</f>
        <v>0</v>
      </c>
      <c r="E67" s="51" t="e">
        <f>IF(OR(VLOOKUP($A67,Elèves!$A$2:$H$250,5,0)=$L$2,VLOOKUP($A67,Elèves!$A$2:$H$250,5,0)=$L$3,VLOOKUP($A67,Elèves!$A$2:$H$250,5,0)=$L$4),1,0)</f>
        <v>#N/A</v>
      </c>
      <c r="F67" s="51" t="e">
        <f>IF(OR(VLOOKUP($A67,Elèves!$A$2:$H$250,6,0)=$L$2,VLOOKUP($A67,Elèves!$A$2:$H$250,6,0)=$L$3,VLOOKUP($A67,Elèves!$A$2:$H$250,6,0)=$L$4),1,0)</f>
        <v>#N/A</v>
      </c>
      <c r="G67" s="51" t="e">
        <f>IF(OR(VLOOKUP($A67,Elèves!$A$2:$H$250,7,0)=$L$2,VLOOKUP($A67,Elèves!$A$2:$H$250,7,0)=$L$3,VLOOKUP($A67,Elèves!$A$2:$H$250,7,0)=$L$4),1,0)</f>
        <v>#N/A</v>
      </c>
      <c r="H67" s="52" t="e">
        <f t="shared" si="6"/>
        <v>#N/A</v>
      </c>
      <c r="I67" s="52" t="e">
        <f t="shared" ref="I67:I130" si="8">VLOOKUP(H67,$M$16:$N$24,2,0)</f>
        <v>#N/A</v>
      </c>
      <c r="J67" s="51" t="e">
        <f>IF((VLOOKUP($A67,Elèves!$A$2:$H$550,5,0)=$L$5),"Non inscrit","")</f>
        <v>#N/A</v>
      </c>
      <c r="K67" t="e">
        <f t="shared" ref="K67:K105" si="9">IF(J67="Non inscrit","Non inscrit",IF(J67="",I67))</f>
        <v>#N/A</v>
      </c>
    </row>
    <row r="68" spans="1:11" ht="14" x14ac:dyDescent="0.15">
      <c r="A68" s="48" t="str">
        <f t="shared" si="7"/>
        <v>000</v>
      </c>
      <c r="B68" s="49">
        <f>Elèves!B68</f>
        <v>0</v>
      </c>
      <c r="C68" s="50">
        <f>Elèves!C68</f>
        <v>0</v>
      </c>
      <c r="D68" s="50">
        <f>Elèves!D68</f>
        <v>0</v>
      </c>
      <c r="E68" s="51" t="e">
        <f>IF(OR(VLOOKUP($A68,Elèves!$A$2:$H$250,5,0)=$L$2,VLOOKUP($A68,Elèves!$A$2:$H$250,5,0)=$L$3,VLOOKUP($A68,Elèves!$A$2:$H$250,5,0)=$L$4),1,0)</f>
        <v>#N/A</v>
      </c>
      <c r="F68" s="51" t="e">
        <f>IF(OR(VLOOKUP($A68,Elèves!$A$2:$H$250,6,0)=$L$2,VLOOKUP($A68,Elèves!$A$2:$H$250,6,0)=$L$3,VLOOKUP($A68,Elèves!$A$2:$H$250,6,0)=$L$4),1,0)</f>
        <v>#N/A</v>
      </c>
      <c r="G68" s="51" t="e">
        <f>IF(OR(VLOOKUP($A68,Elèves!$A$2:$H$250,7,0)=$L$2,VLOOKUP($A68,Elèves!$A$2:$H$250,7,0)=$L$3,VLOOKUP($A68,Elèves!$A$2:$H$250,7,0)=$L$4),1,0)</f>
        <v>#N/A</v>
      </c>
      <c r="H68" s="52" t="e">
        <f t="shared" si="6"/>
        <v>#N/A</v>
      </c>
      <c r="I68" s="52" t="e">
        <f t="shared" si="8"/>
        <v>#N/A</v>
      </c>
      <c r="J68" s="51" t="e">
        <f>IF((VLOOKUP($A68,Elèves!$A$2:$H$550,5,0)=$L$5),"Non inscrit","")</f>
        <v>#N/A</v>
      </c>
      <c r="K68" t="e">
        <f t="shared" si="9"/>
        <v>#N/A</v>
      </c>
    </row>
    <row r="69" spans="1:11" ht="14" x14ac:dyDescent="0.15">
      <c r="A69" s="48" t="str">
        <f t="shared" si="7"/>
        <v>000</v>
      </c>
      <c r="B69" s="49">
        <f>Elèves!B69</f>
        <v>0</v>
      </c>
      <c r="C69" s="50">
        <f>Elèves!C69</f>
        <v>0</v>
      </c>
      <c r="D69" s="50">
        <f>Elèves!D69</f>
        <v>0</v>
      </c>
      <c r="E69" s="51" t="e">
        <f>IF(OR(VLOOKUP($A69,Elèves!$A$2:$H$250,5,0)=$L$2,VLOOKUP($A69,Elèves!$A$2:$H$250,5,0)=$L$3,VLOOKUP($A69,Elèves!$A$2:$H$250,5,0)=$L$4),1,0)</f>
        <v>#N/A</v>
      </c>
      <c r="F69" s="51" t="e">
        <f>IF(OR(VLOOKUP($A69,Elèves!$A$2:$H$250,6,0)=$L$2,VLOOKUP($A69,Elèves!$A$2:$H$250,6,0)=$L$3,VLOOKUP($A69,Elèves!$A$2:$H$250,6,0)=$L$4),1,0)</f>
        <v>#N/A</v>
      </c>
      <c r="G69" s="51" t="e">
        <f>IF(OR(VLOOKUP($A69,Elèves!$A$2:$H$250,7,0)=$L$2,VLOOKUP($A69,Elèves!$A$2:$H$250,7,0)=$L$3,VLOOKUP($A69,Elèves!$A$2:$H$250,7,0)=$L$4),1,0)</f>
        <v>#N/A</v>
      </c>
      <c r="H69" s="52" t="e">
        <f t="shared" si="6"/>
        <v>#N/A</v>
      </c>
      <c r="I69" s="52" t="e">
        <f t="shared" si="8"/>
        <v>#N/A</v>
      </c>
      <c r="J69" s="51" t="e">
        <f>IF((VLOOKUP($A69,Elèves!$A$2:$H$550,5,0)=$L$5),"Non inscrit","")</f>
        <v>#N/A</v>
      </c>
      <c r="K69" t="e">
        <f t="shared" si="9"/>
        <v>#N/A</v>
      </c>
    </row>
    <row r="70" spans="1:11" ht="14" x14ac:dyDescent="0.15">
      <c r="A70" s="48" t="str">
        <f t="shared" si="7"/>
        <v>000</v>
      </c>
      <c r="B70" s="49">
        <f>Elèves!B70</f>
        <v>0</v>
      </c>
      <c r="C70" s="50">
        <f>Elèves!C70</f>
        <v>0</v>
      </c>
      <c r="D70" s="50">
        <f>Elèves!D70</f>
        <v>0</v>
      </c>
      <c r="E70" s="51" t="e">
        <f>IF(OR(VLOOKUP($A70,Elèves!$A$2:$H$250,5,0)=$L$2,VLOOKUP($A70,Elèves!$A$2:$H$250,5,0)=$L$3,VLOOKUP($A70,Elèves!$A$2:$H$250,5,0)=$L$4),1,0)</f>
        <v>#N/A</v>
      </c>
      <c r="F70" s="51" t="e">
        <f>IF(OR(VLOOKUP($A70,Elèves!$A$2:$H$250,6,0)=$L$2,VLOOKUP($A70,Elèves!$A$2:$H$250,6,0)=$L$3,VLOOKUP($A70,Elèves!$A$2:$H$250,6,0)=$L$4),1,0)</f>
        <v>#N/A</v>
      </c>
      <c r="G70" s="51" t="e">
        <f>IF(OR(VLOOKUP($A70,Elèves!$A$2:$H$250,7,0)=$L$2,VLOOKUP($A70,Elèves!$A$2:$H$250,7,0)=$L$3,VLOOKUP($A70,Elèves!$A$2:$H$250,7,0)=$L$4),1,0)</f>
        <v>#N/A</v>
      </c>
      <c r="H70" s="52" t="e">
        <f t="shared" si="6"/>
        <v>#N/A</v>
      </c>
      <c r="I70" s="52" t="e">
        <f t="shared" si="8"/>
        <v>#N/A</v>
      </c>
      <c r="J70" s="51" t="e">
        <f>IF((VLOOKUP($A70,Elèves!$A$2:$H$550,5,0)=$L$5),"Non inscrit","")</f>
        <v>#N/A</v>
      </c>
      <c r="K70" t="e">
        <f t="shared" si="9"/>
        <v>#N/A</v>
      </c>
    </row>
    <row r="71" spans="1:11" ht="14" x14ac:dyDescent="0.15">
      <c r="A71" s="48" t="str">
        <f t="shared" si="7"/>
        <v>000</v>
      </c>
      <c r="B71" s="49">
        <f>Elèves!B71</f>
        <v>0</v>
      </c>
      <c r="C71" s="50">
        <f>Elèves!C71</f>
        <v>0</v>
      </c>
      <c r="D71" s="50">
        <f>Elèves!D71</f>
        <v>0</v>
      </c>
      <c r="E71" s="51" t="e">
        <f>IF(OR(VLOOKUP($A71,Elèves!$A$2:$H$250,5,0)=$L$2,VLOOKUP($A71,Elèves!$A$2:$H$250,5,0)=$L$3,VLOOKUP($A71,Elèves!$A$2:$H$250,5,0)=$L$4),1,0)</f>
        <v>#N/A</v>
      </c>
      <c r="F71" s="51" t="e">
        <f>IF(OR(VLOOKUP($A71,Elèves!$A$2:$H$250,6,0)=$L$2,VLOOKUP($A71,Elèves!$A$2:$H$250,6,0)=$L$3,VLOOKUP($A71,Elèves!$A$2:$H$250,6,0)=$L$4),1,0)</f>
        <v>#N/A</v>
      </c>
      <c r="G71" s="51" t="e">
        <f>IF(OR(VLOOKUP($A71,Elèves!$A$2:$H$250,7,0)=$L$2,VLOOKUP($A71,Elèves!$A$2:$H$250,7,0)=$L$3,VLOOKUP($A71,Elèves!$A$2:$H$250,7,0)=$L$4),1,0)</f>
        <v>#N/A</v>
      </c>
      <c r="H71" s="52" t="e">
        <f t="shared" si="6"/>
        <v>#N/A</v>
      </c>
      <c r="I71" s="52" t="e">
        <f t="shared" si="8"/>
        <v>#N/A</v>
      </c>
      <c r="J71" s="51" t="e">
        <f>IF((VLOOKUP($A71,Elèves!$A$2:$H$550,5,0)=$L$5),"Non inscrit","")</f>
        <v>#N/A</v>
      </c>
      <c r="K71" t="e">
        <f t="shared" si="9"/>
        <v>#N/A</v>
      </c>
    </row>
    <row r="72" spans="1:11" ht="14" x14ac:dyDescent="0.15">
      <c r="A72" s="48" t="str">
        <f t="shared" si="7"/>
        <v>000</v>
      </c>
      <c r="B72" s="49">
        <f>Elèves!B72</f>
        <v>0</v>
      </c>
      <c r="C72" s="50">
        <f>Elèves!C72</f>
        <v>0</v>
      </c>
      <c r="D72" s="50">
        <f>Elèves!D72</f>
        <v>0</v>
      </c>
      <c r="E72" s="51" t="e">
        <f>IF(OR(VLOOKUP($A72,Elèves!$A$2:$H$250,5,0)=$L$2,VLOOKUP($A72,Elèves!$A$2:$H$250,5,0)=$L$3,VLOOKUP($A72,Elèves!$A$2:$H$250,5,0)=$L$4),1,0)</f>
        <v>#N/A</v>
      </c>
      <c r="F72" s="51" t="e">
        <f>IF(OR(VLOOKUP($A72,Elèves!$A$2:$H$250,6,0)=$L$2,VLOOKUP($A72,Elèves!$A$2:$H$250,6,0)=$L$3,VLOOKUP($A72,Elèves!$A$2:$H$250,6,0)=$L$4),1,0)</f>
        <v>#N/A</v>
      </c>
      <c r="G72" s="51" t="e">
        <f>IF(OR(VLOOKUP($A72,Elèves!$A$2:$H$250,7,0)=$L$2,VLOOKUP($A72,Elèves!$A$2:$H$250,7,0)=$L$3,VLOOKUP($A72,Elèves!$A$2:$H$250,7,0)=$L$4),1,0)</f>
        <v>#N/A</v>
      </c>
      <c r="H72" s="52" t="e">
        <f t="shared" si="6"/>
        <v>#N/A</v>
      </c>
      <c r="I72" s="52" t="e">
        <f t="shared" si="8"/>
        <v>#N/A</v>
      </c>
      <c r="J72" s="51" t="e">
        <f>IF((VLOOKUP($A72,Elèves!$A$2:$H$550,5,0)=$L$5),"Non inscrit","")</f>
        <v>#N/A</v>
      </c>
      <c r="K72" t="e">
        <f t="shared" si="9"/>
        <v>#N/A</v>
      </c>
    </row>
    <row r="73" spans="1:11" ht="14" x14ac:dyDescent="0.15">
      <c r="A73" s="48" t="str">
        <f t="shared" si="7"/>
        <v>000</v>
      </c>
      <c r="B73" s="49">
        <f>Elèves!B73</f>
        <v>0</v>
      </c>
      <c r="C73" s="50">
        <f>Elèves!C73</f>
        <v>0</v>
      </c>
      <c r="D73" s="50">
        <f>Elèves!D73</f>
        <v>0</v>
      </c>
      <c r="E73" s="51" t="e">
        <f>IF(OR(VLOOKUP($A73,Elèves!$A$2:$H$250,5,0)=$L$2,VLOOKUP($A73,Elèves!$A$2:$H$250,5,0)=$L$3,VLOOKUP($A73,Elèves!$A$2:$H$250,5,0)=$L$4),1,0)</f>
        <v>#N/A</v>
      </c>
      <c r="F73" s="51" t="e">
        <f>IF(OR(VLOOKUP($A73,Elèves!$A$2:$H$250,6,0)=$L$2,VLOOKUP($A73,Elèves!$A$2:$H$250,6,0)=$L$3,VLOOKUP($A73,Elèves!$A$2:$H$250,6,0)=$L$4),1,0)</f>
        <v>#N/A</v>
      </c>
      <c r="G73" s="51" t="e">
        <f>IF(OR(VLOOKUP($A73,Elèves!$A$2:$H$250,7,0)=$L$2,VLOOKUP($A73,Elèves!$A$2:$H$250,7,0)=$L$3,VLOOKUP($A73,Elèves!$A$2:$H$250,7,0)=$L$4),1,0)</f>
        <v>#N/A</v>
      </c>
      <c r="H73" s="52" t="e">
        <f t="shared" si="6"/>
        <v>#N/A</v>
      </c>
      <c r="I73" s="52" t="e">
        <f t="shared" si="8"/>
        <v>#N/A</v>
      </c>
      <c r="J73" s="51" t="e">
        <f>IF((VLOOKUP($A73,Elèves!$A$2:$H$550,5,0)=$L$5),"Non inscrit","")</f>
        <v>#N/A</v>
      </c>
      <c r="K73" t="e">
        <f t="shared" si="9"/>
        <v>#N/A</v>
      </c>
    </row>
    <row r="74" spans="1:11" ht="14" x14ac:dyDescent="0.15">
      <c r="A74" s="48" t="str">
        <f t="shared" si="7"/>
        <v>000</v>
      </c>
      <c r="B74" s="49">
        <f>Elèves!B74</f>
        <v>0</v>
      </c>
      <c r="C74" s="50">
        <f>Elèves!C74</f>
        <v>0</v>
      </c>
      <c r="D74" s="50">
        <f>Elèves!D74</f>
        <v>0</v>
      </c>
      <c r="E74" s="51" t="e">
        <f>IF(OR(VLOOKUP($A74,Elèves!$A$2:$H$250,5,0)=$L$2,VLOOKUP($A74,Elèves!$A$2:$H$250,5,0)=$L$3,VLOOKUP($A74,Elèves!$A$2:$H$250,5,0)=$L$4),1,0)</f>
        <v>#N/A</v>
      </c>
      <c r="F74" s="51" t="e">
        <f>IF(OR(VLOOKUP($A74,Elèves!$A$2:$H$250,6,0)=$L$2,VLOOKUP($A74,Elèves!$A$2:$H$250,6,0)=$L$3,VLOOKUP($A74,Elèves!$A$2:$H$250,6,0)=$L$4),1,0)</f>
        <v>#N/A</v>
      </c>
      <c r="G74" s="51" t="e">
        <f>IF(OR(VLOOKUP($A74,Elèves!$A$2:$H$250,7,0)=$L$2,VLOOKUP($A74,Elèves!$A$2:$H$250,7,0)=$L$3,VLOOKUP($A74,Elèves!$A$2:$H$250,7,0)=$L$4),1,0)</f>
        <v>#N/A</v>
      </c>
      <c r="H74" s="52" t="e">
        <f t="shared" si="6"/>
        <v>#N/A</v>
      </c>
      <c r="I74" s="52" t="e">
        <f t="shared" si="8"/>
        <v>#N/A</v>
      </c>
      <c r="J74" s="51" t="e">
        <f>IF((VLOOKUP($A74,Elèves!$A$2:$H$550,5,0)=$L$5),"Non inscrit","")</f>
        <v>#N/A</v>
      </c>
      <c r="K74" t="e">
        <f t="shared" si="9"/>
        <v>#N/A</v>
      </c>
    </row>
    <row r="75" spans="1:11" ht="14" x14ac:dyDescent="0.15">
      <c r="A75" s="48" t="str">
        <f t="shared" si="7"/>
        <v>000</v>
      </c>
      <c r="B75" s="49">
        <f>Elèves!B75</f>
        <v>0</v>
      </c>
      <c r="C75" s="50">
        <f>Elèves!C75</f>
        <v>0</v>
      </c>
      <c r="D75" s="50">
        <f>Elèves!D75</f>
        <v>0</v>
      </c>
      <c r="E75" s="51" t="e">
        <f>IF(OR(VLOOKUP($A75,Elèves!$A$2:$H$250,5,0)=$L$2,VLOOKUP($A75,Elèves!$A$2:$H$250,5,0)=$L$3,VLOOKUP($A75,Elèves!$A$2:$H$250,5,0)=$L$4),1,0)</f>
        <v>#N/A</v>
      </c>
      <c r="F75" s="51" t="e">
        <f>IF(OR(VLOOKUP($A75,Elèves!$A$2:$H$250,6,0)=$L$2,VLOOKUP($A75,Elèves!$A$2:$H$250,6,0)=$L$3,VLOOKUP($A75,Elèves!$A$2:$H$250,6,0)=$L$4),1,0)</f>
        <v>#N/A</v>
      </c>
      <c r="G75" s="51" t="e">
        <f>IF(OR(VLOOKUP($A75,Elèves!$A$2:$H$250,7,0)=$L$2,VLOOKUP($A75,Elèves!$A$2:$H$250,7,0)=$L$3,VLOOKUP($A75,Elèves!$A$2:$H$250,7,0)=$L$4),1,0)</f>
        <v>#N/A</v>
      </c>
      <c r="H75" s="52" t="e">
        <f t="shared" si="6"/>
        <v>#N/A</v>
      </c>
      <c r="I75" s="52" t="e">
        <f t="shared" si="8"/>
        <v>#N/A</v>
      </c>
      <c r="J75" s="51" t="e">
        <f>IF((VLOOKUP($A75,Elèves!$A$2:$H$550,5,0)=$L$5),"Non inscrit","")</f>
        <v>#N/A</v>
      </c>
      <c r="K75" t="e">
        <f t="shared" si="9"/>
        <v>#N/A</v>
      </c>
    </row>
    <row r="76" spans="1:11" ht="14" x14ac:dyDescent="0.15">
      <c r="A76" s="48" t="str">
        <f t="shared" si="7"/>
        <v>000</v>
      </c>
      <c r="B76" s="49">
        <f>Elèves!B76</f>
        <v>0</v>
      </c>
      <c r="C76" s="50">
        <f>Elèves!C76</f>
        <v>0</v>
      </c>
      <c r="D76" s="50">
        <f>Elèves!D76</f>
        <v>0</v>
      </c>
      <c r="E76" s="51" t="e">
        <f>IF(OR(VLOOKUP($A76,Elèves!$A$2:$H$250,5,0)=$L$2,VLOOKUP($A76,Elèves!$A$2:$H$250,5,0)=$L$3,VLOOKUP($A76,Elèves!$A$2:$H$250,5,0)=$L$4),1,0)</f>
        <v>#N/A</v>
      </c>
      <c r="F76" s="51" t="e">
        <f>IF(OR(VLOOKUP($A76,Elèves!$A$2:$H$250,6,0)=$L$2,VLOOKUP($A76,Elèves!$A$2:$H$250,6,0)=$L$3,VLOOKUP($A76,Elèves!$A$2:$H$250,6,0)=$L$4),1,0)</f>
        <v>#N/A</v>
      </c>
      <c r="G76" s="51" t="e">
        <f>IF(OR(VLOOKUP($A76,Elèves!$A$2:$H$250,7,0)=$L$2,VLOOKUP($A76,Elèves!$A$2:$H$250,7,0)=$L$3,VLOOKUP($A76,Elèves!$A$2:$H$250,7,0)=$L$4),1,0)</f>
        <v>#N/A</v>
      </c>
      <c r="H76" s="52" t="e">
        <f t="shared" si="6"/>
        <v>#N/A</v>
      </c>
      <c r="I76" s="52" t="e">
        <f t="shared" si="8"/>
        <v>#N/A</v>
      </c>
      <c r="J76" s="51" t="e">
        <f>IF((VLOOKUP($A76,Elèves!$A$2:$H$550,5,0)=$L$5),"Non inscrit","")</f>
        <v>#N/A</v>
      </c>
      <c r="K76" t="e">
        <f t="shared" si="9"/>
        <v>#N/A</v>
      </c>
    </row>
    <row r="77" spans="1:11" ht="14" x14ac:dyDescent="0.15">
      <c r="A77" s="48" t="str">
        <f t="shared" si="7"/>
        <v>000</v>
      </c>
      <c r="B77" s="49">
        <f>Elèves!B77</f>
        <v>0</v>
      </c>
      <c r="C77" s="50">
        <f>Elèves!C77</f>
        <v>0</v>
      </c>
      <c r="D77" s="50">
        <f>Elèves!D77</f>
        <v>0</v>
      </c>
      <c r="E77" s="51" t="e">
        <f>IF(OR(VLOOKUP($A77,Elèves!$A$2:$H$250,5,0)=$L$2,VLOOKUP($A77,Elèves!$A$2:$H$250,5,0)=$L$3,VLOOKUP($A77,Elèves!$A$2:$H$250,5,0)=$L$4),1,0)</f>
        <v>#N/A</v>
      </c>
      <c r="F77" s="51" t="e">
        <f>IF(OR(VLOOKUP($A77,Elèves!$A$2:$H$250,6,0)=$L$2,VLOOKUP($A77,Elèves!$A$2:$H$250,6,0)=$L$3,VLOOKUP($A77,Elèves!$A$2:$H$250,6,0)=$L$4),1,0)</f>
        <v>#N/A</v>
      </c>
      <c r="G77" s="51" t="e">
        <f>IF(OR(VLOOKUP($A77,Elèves!$A$2:$H$250,7,0)=$L$2,VLOOKUP($A77,Elèves!$A$2:$H$250,7,0)=$L$3,VLOOKUP($A77,Elèves!$A$2:$H$250,7,0)=$L$4),1,0)</f>
        <v>#N/A</v>
      </c>
      <c r="H77" s="52" t="e">
        <f t="shared" si="6"/>
        <v>#N/A</v>
      </c>
      <c r="I77" s="52" t="e">
        <f t="shared" si="8"/>
        <v>#N/A</v>
      </c>
      <c r="J77" s="51" t="e">
        <f>IF((VLOOKUP($A77,Elèves!$A$2:$H$550,5,0)=$L$5),"Non inscrit","")</f>
        <v>#N/A</v>
      </c>
      <c r="K77" t="e">
        <f t="shared" si="9"/>
        <v>#N/A</v>
      </c>
    </row>
    <row r="78" spans="1:11" ht="14" x14ac:dyDescent="0.15">
      <c r="A78" s="48" t="str">
        <f t="shared" si="7"/>
        <v>000</v>
      </c>
      <c r="B78" s="49">
        <f>Elèves!B78</f>
        <v>0</v>
      </c>
      <c r="C78" s="50">
        <f>Elèves!C78</f>
        <v>0</v>
      </c>
      <c r="D78" s="50">
        <f>Elèves!D78</f>
        <v>0</v>
      </c>
      <c r="E78" s="51" t="e">
        <f>IF(OR(VLOOKUP($A78,Elèves!$A$2:$H$250,5,0)=$L$2,VLOOKUP($A78,Elèves!$A$2:$H$250,5,0)=$L$3,VLOOKUP($A78,Elèves!$A$2:$H$250,5,0)=$L$4),1,0)</f>
        <v>#N/A</v>
      </c>
      <c r="F78" s="51" t="e">
        <f>IF(OR(VLOOKUP($A78,Elèves!$A$2:$H$250,6,0)=$L$2,VLOOKUP($A78,Elèves!$A$2:$H$250,6,0)=$L$3,VLOOKUP($A78,Elèves!$A$2:$H$250,6,0)=$L$4),1,0)</f>
        <v>#N/A</v>
      </c>
      <c r="G78" s="51" t="e">
        <f>IF(OR(VLOOKUP($A78,Elèves!$A$2:$H$250,7,0)=$L$2,VLOOKUP($A78,Elèves!$A$2:$H$250,7,0)=$L$3,VLOOKUP($A78,Elèves!$A$2:$H$250,7,0)=$L$4),1,0)</f>
        <v>#N/A</v>
      </c>
      <c r="H78" s="52" t="e">
        <f t="shared" si="6"/>
        <v>#N/A</v>
      </c>
      <c r="I78" s="52" t="e">
        <f t="shared" si="8"/>
        <v>#N/A</v>
      </c>
      <c r="J78" s="51" t="e">
        <f>IF((VLOOKUP($A78,Elèves!$A$2:$H$550,5,0)=$L$5),"Non inscrit","")</f>
        <v>#N/A</v>
      </c>
      <c r="K78" t="e">
        <f t="shared" si="9"/>
        <v>#N/A</v>
      </c>
    </row>
    <row r="79" spans="1:11" ht="14" x14ac:dyDescent="0.15">
      <c r="A79" s="48" t="str">
        <f t="shared" si="7"/>
        <v>000</v>
      </c>
      <c r="B79" s="49">
        <f>Elèves!B79</f>
        <v>0</v>
      </c>
      <c r="C79" s="50">
        <f>Elèves!C79</f>
        <v>0</v>
      </c>
      <c r="D79" s="50">
        <f>Elèves!D79</f>
        <v>0</v>
      </c>
      <c r="E79" s="51" t="e">
        <f>IF(OR(VLOOKUP($A79,Elèves!$A$2:$H$250,5,0)=$L$2,VLOOKUP($A79,Elèves!$A$2:$H$250,5,0)=$L$3,VLOOKUP($A79,Elèves!$A$2:$H$250,5,0)=$L$4),1,0)</f>
        <v>#N/A</v>
      </c>
      <c r="F79" s="51" t="e">
        <f>IF(OR(VLOOKUP($A79,Elèves!$A$2:$H$250,6,0)=$L$2,VLOOKUP($A79,Elèves!$A$2:$H$250,6,0)=$L$3,VLOOKUP($A79,Elèves!$A$2:$H$250,6,0)=$L$4),1,0)</f>
        <v>#N/A</v>
      </c>
      <c r="G79" s="51" t="e">
        <f>IF(OR(VLOOKUP($A79,Elèves!$A$2:$H$250,7,0)=$L$2,VLOOKUP($A79,Elèves!$A$2:$H$250,7,0)=$L$3,VLOOKUP($A79,Elèves!$A$2:$H$250,7,0)=$L$4),1,0)</f>
        <v>#N/A</v>
      </c>
      <c r="H79" s="52" t="e">
        <f t="shared" si="6"/>
        <v>#N/A</v>
      </c>
      <c r="I79" s="52" t="e">
        <f t="shared" si="8"/>
        <v>#N/A</v>
      </c>
      <c r="J79" s="51" t="e">
        <f>IF((VLOOKUP($A79,Elèves!$A$2:$H$550,5,0)=$L$5),"Non inscrit","")</f>
        <v>#N/A</v>
      </c>
      <c r="K79" t="e">
        <f t="shared" si="9"/>
        <v>#N/A</v>
      </c>
    </row>
    <row r="80" spans="1:11" ht="14" x14ac:dyDescent="0.15">
      <c r="A80" s="48" t="str">
        <f t="shared" si="7"/>
        <v>000</v>
      </c>
      <c r="B80" s="49">
        <f>Elèves!B80</f>
        <v>0</v>
      </c>
      <c r="C80" s="50">
        <f>Elèves!C80</f>
        <v>0</v>
      </c>
      <c r="D80" s="50">
        <f>Elèves!D80</f>
        <v>0</v>
      </c>
      <c r="E80" s="51" t="e">
        <f>IF(OR(VLOOKUP($A80,Elèves!$A$2:$H$250,5,0)=$L$2,VLOOKUP($A80,Elèves!$A$2:$H$250,5,0)=$L$3,VLOOKUP($A80,Elèves!$A$2:$H$250,5,0)=$L$4),1,0)</f>
        <v>#N/A</v>
      </c>
      <c r="F80" s="51" t="e">
        <f>IF(OR(VLOOKUP($A80,Elèves!$A$2:$H$250,6,0)=$L$2,VLOOKUP($A80,Elèves!$A$2:$H$250,6,0)=$L$3,VLOOKUP($A80,Elèves!$A$2:$H$250,6,0)=$L$4),1,0)</f>
        <v>#N/A</v>
      </c>
      <c r="G80" s="51" t="e">
        <f>IF(OR(VLOOKUP($A80,Elèves!$A$2:$H$250,7,0)=$L$2,VLOOKUP($A80,Elèves!$A$2:$H$250,7,0)=$L$3,VLOOKUP($A80,Elèves!$A$2:$H$250,7,0)=$L$4),1,0)</f>
        <v>#N/A</v>
      </c>
      <c r="H80" s="52" t="e">
        <f t="shared" ref="H80:H143" si="10">G80+2*F80+4*E80</f>
        <v>#N/A</v>
      </c>
      <c r="I80" s="52" t="e">
        <f t="shared" si="8"/>
        <v>#N/A</v>
      </c>
      <c r="J80" s="51" t="e">
        <f>IF((VLOOKUP($A80,Elèves!$A$2:$H$550,5,0)=$L$5),"Non inscrit","")</f>
        <v>#N/A</v>
      </c>
      <c r="K80" t="e">
        <f t="shared" si="9"/>
        <v>#N/A</v>
      </c>
    </row>
    <row r="81" spans="1:11" ht="14" x14ac:dyDescent="0.15">
      <c r="A81" s="48" t="str">
        <f t="shared" si="7"/>
        <v>000</v>
      </c>
      <c r="B81" s="49">
        <f>Elèves!B81</f>
        <v>0</v>
      </c>
      <c r="C81" s="50">
        <f>Elèves!C81</f>
        <v>0</v>
      </c>
      <c r="D81" s="50">
        <f>Elèves!D81</f>
        <v>0</v>
      </c>
      <c r="E81" s="51" t="e">
        <f>IF(OR(VLOOKUP($A81,Elèves!$A$2:$H$250,5,0)=$L$2,VLOOKUP($A81,Elèves!$A$2:$H$250,5,0)=$L$3,VLOOKUP($A81,Elèves!$A$2:$H$250,5,0)=$L$4),1,0)</f>
        <v>#N/A</v>
      </c>
      <c r="F81" s="51" t="e">
        <f>IF(OR(VLOOKUP($A81,Elèves!$A$2:$H$250,6,0)=$L$2,VLOOKUP($A81,Elèves!$A$2:$H$250,6,0)=$L$3,VLOOKUP($A81,Elèves!$A$2:$H$250,6,0)=$L$4),1,0)</f>
        <v>#N/A</v>
      </c>
      <c r="G81" s="51" t="e">
        <f>IF(OR(VLOOKUP($A81,Elèves!$A$2:$H$250,7,0)=$L$2,VLOOKUP($A81,Elèves!$A$2:$H$250,7,0)=$L$3,VLOOKUP($A81,Elèves!$A$2:$H$250,7,0)=$L$4),1,0)</f>
        <v>#N/A</v>
      </c>
      <c r="H81" s="52" t="e">
        <f t="shared" si="10"/>
        <v>#N/A</v>
      </c>
      <c r="I81" s="52" t="e">
        <f t="shared" si="8"/>
        <v>#N/A</v>
      </c>
      <c r="J81" s="51" t="e">
        <f>IF((VLOOKUP($A81,Elèves!$A$2:$H$550,5,0)=$L$5),"Non inscrit","")</f>
        <v>#N/A</v>
      </c>
      <c r="K81" t="e">
        <f t="shared" si="9"/>
        <v>#N/A</v>
      </c>
    </row>
    <row r="82" spans="1:11" ht="14" x14ac:dyDescent="0.15">
      <c r="A82" s="48" t="str">
        <f t="shared" si="7"/>
        <v>000</v>
      </c>
      <c r="B82" s="49">
        <f>Elèves!B82</f>
        <v>0</v>
      </c>
      <c r="C82" s="50">
        <f>Elèves!C82</f>
        <v>0</v>
      </c>
      <c r="D82" s="50">
        <f>Elèves!D82</f>
        <v>0</v>
      </c>
      <c r="E82" s="51" t="e">
        <f>IF(OR(VLOOKUP($A82,Elèves!$A$2:$H$250,5,0)=$L$2,VLOOKUP($A82,Elèves!$A$2:$H$250,5,0)=$L$3,VLOOKUP($A82,Elèves!$A$2:$H$250,5,0)=$L$4),1,0)</f>
        <v>#N/A</v>
      </c>
      <c r="F82" s="51" t="e">
        <f>IF(OR(VLOOKUP($A82,Elèves!$A$2:$H$250,6,0)=$L$2,VLOOKUP($A82,Elèves!$A$2:$H$250,6,0)=$L$3,VLOOKUP($A82,Elèves!$A$2:$H$250,6,0)=$L$4),1,0)</f>
        <v>#N/A</v>
      </c>
      <c r="G82" s="51" t="e">
        <f>IF(OR(VLOOKUP($A82,Elèves!$A$2:$H$250,7,0)=$L$2,VLOOKUP($A82,Elèves!$A$2:$H$250,7,0)=$L$3,VLOOKUP($A82,Elèves!$A$2:$H$250,7,0)=$L$4),1,0)</f>
        <v>#N/A</v>
      </c>
      <c r="H82" s="52" t="e">
        <f t="shared" si="10"/>
        <v>#N/A</v>
      </c>
      <c r="I82" s="52" t="e">
        <f t="shared" si="8"/>
        <v>#N/A</v>
      </c>
      <c r="J82" s="51" t="e">
        <f>IF((VLOOKUP($A82,Elèves!$A$2:$H$550,5,0)=$L$5),"Non inscrit","")</f>
        <v>#N/A</v>
      </c>
      <c r="K82" t="e">
        <f t="shared" si="9"/>
        <v>#N/A</v>
      </c>
    </row>
    <row r="83" spans="1:11" ht="14" x14ac:dyDescent="0.15">
      <c r="A83" s="48" t="str">
        <f t="shared" si="7"/>
        <v>000</v>
      </c>
      <c r="B83" s="49">
        <f>Elèves!B83</f>
        <v>0</v>
      </c>
      <c r="C83" s="50">
        <f>Elèves!C83</f>
        <v>0</v>
      </c>
      <c r="D83" s="50">
        <f>Elèves!D83</f>
        <v>0</v>
      </c>
      <c r="E83" s="51" t="e">
        <f>IF(OR(VLOOKUP($A83,Elèves!$A$2:$H$250,5,0)=$L$2,VLOOKUP($A83,Elèves!$A$2:$H$250,5,0)=$L$3,VLOOKUP($A83,Elèves!$A$2:$H$250,5,0)=$L$4),1,0)</f>
        <v>#N/A</v>
      </c>
      <c r="F83" s="51" t="e">
        <f>IF(OR(VLOOKUP($A83,Elèves!$A$2:$H$250,6,0)=$L$2,VLOOKUP($A83,Elèves!$A$2:$H$250,6,0)=$L$3,VLOOKUP($A83,Elèves!$A$2:$H$250,6,0)=$L$4),1,0)</f>
        <v>#N/A</v>
      </c>
      <c r="G83" s="51" t="e">
        <f>IF(OR(VLOOKUP($A83,Elèves!$A$2:$H$250,7,0)=$L$2,VLOOKUP($A83,Elèves!$A$2:$H$250,7,0)=$L$3,VLOOKUP($A83,Elèves!$A$2:$H$250,7,0)=$L$4),1,0)</f>
        <v>#N/A</v>
      </c>
      <c r="H83" s="52" t="e">
        <f t="shared" si="10"/>
        <v>#N/A</v>
      </c>
      <c r="I83" s="52" t="e">
        <f t="shared" si="8"/>
        <v>#N/A</v>
      </c>
      <c r="J83" s="51" t="e">
        <f>IF((VLOOKUP($A83,Elèves!$A$2:$H$550,5,0)=$L$5),"Non inscrit","")</f>
        <v>#N/A</v>
      </c>
      <c r="K83" t="e">
        <f t="shared" si="9"/>
        <v>#N/A</v>
      </c>
    </row>
    <row r="84" spans="1:11" ht="14" x14ac:dyDescent="0.15">
      <c r="A84" s="48" t="str">
        <f t="shared" si="7"/>
        <v>000</v>
      </c>
      <c r="B84" s="49">
        <f>Elèves!B84</f>
        <v>0</v>
      </c>
      <c r="C84" s="50">
        <f>Elèves!C84</f>
        <v>0</v>
      </c>
      <c r="D84" s="50">
        <f>Elèves!D84</f>
        <v>0</v>
      </c>
      <c r="E84" s="51" t="e">
        <f>IF(OR(VLOOKUP($A84,Elèves!$A$2:$H$250,5,0)=$L$2,VLOOKUP($A84,Elèves!$A$2:$H$250,5,0)=$L$3,VLOOKUP($A84,Elèves!$A$2:$H$250,5,0)=$L$4),1,0)</f>
        <v>#N/A</v>
      </c>
      <c r="F84" s="51" t="e">
        <f>IF(OR(VLOOKUP($A84,Elèves!$A$2:$H$250,6,0)=$L$2,VLOOKUP($A84,Elèves!$A$2:$H$250,6,0)=$L$3,VLOOKUP($A84,Elèves!$A$2:$H$250,6,0)=$L$4),1,0)</f>
        <v>#N/A</v>
      </c>
      <c r="G84" s="51" t="e">
        <f>IF(OR(VLOOKUP($A84,Elèves!$A$2:$H$250,7,0)=$L$2,VLOOKUP($A84,Elèves!$A$2:$H$250,7,0)=$L$3,VLOOKUP($A84,Elèves!$A$2:$H$250,7,0)=$L$4),1,0)</f>
        <v>#N/A</v>
      </c>
      <c r="H84" s="52" t="e">
        <f t="shared" si="10"/>
        <v>#N/A</v>
      </c>
      <c r="I84" s="52" t="e">
        <f t="shared" si="8"/>
        <v>#N/A</v>
      </c>
      <c r="J84" s="51" t="e">
        <f>IF((VLOOKUP($A84,Elèves!$A$2:$H$550,5,0)=$L$5),"Non inscrit","")</f>
        <v>#N/A</v>
      </c>
      <c r="K84" t="e">
        <f t="shared" si="9"/>
        <v>#N/A</v>
      </c>
    </row>
    <row r="85" spans="1:11" ht="14" x14ac:dyDescent="0.15">
      <c r="A85" s="48" t="str">
        <f t="shared" si="7"/>
        <v>000</v>
      </c>
      <c r="B85" s="49">
        <f>Elèves!B85</f>
        <v>0</v>
      </c>
      <c r="C85" s="50">
        <f>Elèves!C85</f>
        <v>0</v>
      </c>
      <c r="D85" s="50">
        <f>Elèves!D85</f>
        <v>0</v>
      </c>
      <c r="E85" s="51" t="e">
        <f>IF(OR(VLOOKUP($A85,Elèves!$A$2:$H$250,5,0)=$L$2,VLOOKUP($A85,Elèves!$A$2:$H$250,5,0)=$L$3,VLOOKUP($A85,Elèves!$A$2:$H$250,5,0)=$L$4),1,0)</f>
        <v>#N/A</v>
      </c>
      <c r="F85" s="51" t="e">
        <f>IF(OR(VLOOKUP($A85,Elèves!$A$2:$H$250,6,0)=$L$2,VLOOKUP($A85,Elèves!$A$2:$H$250,6,0)=$L$3,VLOOKUP($A85,Elèves!$A$2:$H$250,6,0)=$L$4),1,0)</f>
        <v>#N/A</v>
      </c>
      <c r="G85" s="51" t="e">
        <f>IF(OR(VLOOKUP($A85,Elèves!$A$2:$H$250,7,0)=$L$2,VLOOKUP($A85,Elèves!$A$2:$H$250,7,0)=$L$3,VLOOKUP($A85,Elèves!$A$2:$H$250,7,0)=$L$4),1,0)</f>
        <v>#N/A</v>
      </c>
      <c r="H85" s="52" t="e">
        <f t="shared" si="10"/>
        <v>#N/A</v>
      </c>
      <c r="I85" s="52" t="e">
        <f t="shared" si="8"/>
        <v>#N/A</v>
      </c>
      <c r="J85" s="51" t="e">
        <f>IF((VLOOKUP($A85,Elèves!$A$2:$H$550,5,0)=$L$5),"Non inscrit","")</f>
        <v>#N/A</v>
      </c>
      <c r="K85" t="e">
        <f t="shared" si="9"/>
        <v>#N/A</v>
      </c>
    </row>
    <row r="86" spans="1:11" ht="14" x14ac:dyDescent="0.15">
      <c r="A86" s="48" t="str">
        <f t="shared" si="7"/>
        <v>000</v>
      </c>
      <c r="B86" s="49">
        <f>Elèves!B86</f>
        <v>0</v>
      </c>
      <c r="C86" s="50">
        <f>Elèves!C86</f>
        <v>0</v>
      </c>
      <c r="D86" s="50">
        <f>Elèves!D86</f>
        <v>0</v>
      </c>
      <c r="E86" s="51" t="e">
        <f>IF(OR(VLOOKUP($A86,Elèves!$A$2:$H$250,5,0)=$L$2,VLOOKUP($A86,Elèves!$A$2:$H$250,5,0)=$L$3,VLOOKUP($A86,Elèves!$A$2:$H$250,5,0)=$L$4),1,0)</f>
        <v>#N/A</v>
      </c>
      <c r="F86" s="51" t="e">
        <f>IF(OR(VLOOKUP($A86,Elèves!$A$2:$H$250,6,0)=$L$2,VLOOKUP($A86,Elèves!$A$2:$H$250,6,0)=$L$3,VLOOKUP($A86,Elèves!$A$2:$H$250,6,0)=$L$4),1,0)</f>
        <v>#N/A</v>
      </c>
      <c r="G86" s="51" t="e">
        <f>IF(OR(VLOOKUP($A86,Elèves!$A$2:$H$250,7,0)=$L$2,VLOOKUP($A86,Elèves!$A$2:$H$250,7,0)=$L$3,VLOOKUP($A86,Elèves!$A$2:$H$250,7,0)=$L$4),1,0)</f>
        <v>#N/A</v>
      </c>
      <c r="H86" s="52" t="e">
        <f t="shared" si="10"/>
        <v>#N/A</v>
      </c>
      <c r="I86" s="52" t="e">
        <f t="shared" si="8"/>
        <v>#N/A</v>
      </c>
      <c r="J86" s="51" t="e">
        <f>IF((VLOOKUP($A86,Elèves!$A$2:$H$550,5,0)=$L$5),"Non inscrit","")</f>
        <v>#N/A</v>
      </c>
      <c r="K86" t="e">
        <f t="shared" si="9"/>
        <v>#N/A</v>
      </c>
    </row>
    <row r="87" spans="1:11" ht="14" x14ac:dyDescent="0.15">
      <c r="A87" s="48" t="str">
        <f t="shared" si="7"/>
        <v>000</v>
      </c>
      <c r="B87" s="49">
        <f>Elèves!B87</f>
        <v>0</v>
      </c>
      <c r="C87" s="50">
        <f>Elèves!C87</f>
        <v>0</v>
      </c>
      <c r="D87" s="50">
        <f>Elèves!D87</f>
        <v>0</v>
      </c>
      <c r="E87" s="51" t="e">
        <f>IF(OR(VLOOKUP($A87,Elèves!$A$2:$H$250,5,0)=$L$2,VLOOKUP($A87,Elèves!$A$2:$H$250,5,0)=$L$3,VLOOKUP($A87,Elèves!$A$2:$H$250,5,0)=$L$4),1,0)</f>
        <v>#N/A</v>
      </c>
      <c r="F87" s="51" t="e">
        <f>IF(OR(VLOOKUP($A87,Elèves!$A$2:$H$250,6,0)=$L$2,VLOOKUP($A87,Elèves!$A$2:$H$250,6,0)=$L$3,VLOOKUP($A87,Elèves!$A$2:$H$250,6,0)=$L$4),1,0)</f>
        <v>#N/A</v>
      </c>
      <c r="G87" s="51" t="e">
        <f>IF(OR(VLOOKUP($A87,Elèves!$A$2:$H$250,7,0)=$L$2,VLOOKUP($A87,Elèves!$A$2:$H$250,7,0)=$L$3,VLOOKUP($A87,Elèves!$A$2:$H$250,7,0)=$L$4),1,0)</f>
        <v>#N/A</v>
      </c>
      <c r="H87" s="52" t="e">
        <f t="shared" si="10"/>
        <v>#N/A</v>
      </c>
      <c r="I87" s="52" t="e">
        <f t="shared" si="8"/>
        <v>#N/A</v>
      </c>
      <c r="J87" s="51" t="e">
        <f>IF((VLOOKUP($A87,Elèves!$A$2:$H$550,5,0)=$L$5),"Non inscrit","")</f>
        <v>#N/A</v>
      </c>
      <c r="K87" t="e">
        <f t="shared" si="9"/>
        <v>#N/A</v>
      </c>
    </row>
    <row r="88" spans="1:11" ht="14" x14ac:dyDescent="0.15">
      <c r="A88" s="48" t="str">
        <f t="shared" si="7"/>
        <v>000</v>
      </c>
      <c r="B88" s="49">
        <f>Elèves!B88</f>
        <v>0</v>
      </c>
      <c r="C88" s="50">
        <f>Elèves!C88</f>
        <v>0</v>
      </c>
      <c r="D88" s="50">
        <f>Elèves!D88</f>
        <v>0</v>
      </c>
      <c r="E88" s="51" t="e">
        <f>IF(OR(VLOOKUP($A88,Elèves!$A$2:$H$250,5,0)=$L$2,VLOOKUP($A88,Elèves!$A$2:$H$250,5,0)=$L$3,VLOOKUP($A88,Elèves!$A$2:$H$250,5,0)=$L$4),1,0)</f>
        <v>#N/A</v>
      </c>
      <c r="F88" s="51" t="e">
        <f>IF(OR(VLOOKUP($A88,Elèves!$A$2:$H$250,6,0)=$L$2,VLOOKUP($A88,Elèves!$A$2:$H$250,6,0)=$L$3,VLOOKUP($A88,Elèves!$A$2:$H$250,6,0)=$L$4),1,0)</f>
        <v>#N/A</v>
      </c>
      <c r="G88" s="51" t="e">
        <f>IF(OR(VLOOKUP($A88,Elèves!$A$2:$H$250,7,0)=$L$2,VLOOKUP($A88,Elèves!$A$2:$H$250,7,0)=$L$3,VLOOKUP($A88,Elèves!$A$2:$H$250,7,0)=$L$4),1,0)</f>
        <v>#N/A</v>
      </c>
      <c r="H88" s="52" t="e">
        <f t="shared" si="10"/>
        <v>#N/A</v>
      </c>
      <c r="I88" s="52" t="e">
        <f t="shared" si="8"/>
        <v>#N/A</v>
      </c>
      <c r="J88" s="51" t="e">
        <f>IF((VLOOKUP($A88,Elèves!$A$2:$H$550,5,0)=$L$5),"Non inscrit","")</f>
        <v>#N/A</v>
      </c>
      <c r="K88" t="e">
        <f t="shared" si="9"/>
        <v>#N/A</v>
      </c>
    </row>
    <row r="89" spans="1:11" ht="14" x14ac:dyDescent="0.15">
      <c r="A89" s="48" t="str">
        <f t="shared" si="7"/>
        <v>000</v>
      </c>
      <c r="B89" s="49">
        <f>Elèves!B89</f>
        <v>0</v>
      </c>
      <c r="C89" s="50">
        <f>Elèves!C89</f>
        <v>0</v>
      </c>
      <c r="D89" s="50">
        <f>Elèves!D89</f>
        <v>0</v>
      </c>
      <c r="E89" s="51" t="e">
        <f>IF(OR(VLOOKUP($A89,Elèves!$A$2:$H$250,5,0)=$L$2,VLOOKUP($A89,Elèves!$A$2:$H$250,5,0)=$L$3,VLOOKUP($A89,Elèves!$A$2:$H$250,5,0)=$L$4),1,0)</f>
        <v>#N/A</v>
      </c>
      <c r="F89" s="51" t="e">
        <f>IF(OR(VLOOKUP($A89,Elèves!$A$2:$H$250,6,0)=$L$2,VLOOKUP($A89,Elèves!$A$2:$H$250,6,0)=$L$3,VLOOKUP($A89,Elèves!$A$2:$H$250,6,0)=$L$4),1,0)</f>
        <v>#N/A</v>
      </c>
      <c r="G89" s="51" t="e">
        <f>IF(OR(VLOOKUP($A89,Elèves!$A$2:$H$250,7,0)=$L$2,VLOOKUP($A89,Elèves!$A$2:$H$250,7,0)=$L$3,VLOOKUP($A89,Elèves!$A$2:$H$250,7,0)=$L$4),1,0)</f>
        <v>#N/A</v>
      </c>
      <c r="H89" s="52" t="e">
        <f t="shared" si="10"/>
        <v>#N/A</v>
      </c>
      <c r="I89" s="52" t="e">
        <f t="shared" si="8"/>
        <v>#N/A</v>
      </c>
      <c r="J89" s="51" t="e">
        <f>IF((VLOOKUP($A89,Elèves!$A$2:$H$550,5,0)=$L$5),"Non inscrit","")</f>
        <v>#N/A</v>
      </c>
      <c r="K89" t="e">
        <f t="shared" si="9"/>
        <v>#N/A</v>
      </c>
    </row>
    <row r="90" spans="1:11" ht="14" x14ac:dyDescent="0.15">
      <c r="A90" s="48" t="str">
        <f t="shared" si="7"/>
        <v>000</v>
      </c>
      <c r="B90" s="49">
        <f>Elèves!B90</f>
        <v>0</v>
      </c>
      <c r="C90" s="50">
        <f>Elèves!C90</f>
        <v>0</v>
      </c>
      <c r="D90" s="50">
        <f>Elèves!D90</f>
        <v>0</v>
      </c>
      <c r="E90" s="51" t="e">
        <f>IF(OR(VLOOKUP($A90,Elèves!$A$2:$H$250,5,0)=$L$2,VLOOKUP($A90,Elèves!$A$2:$H$250,5,0)=$L$3,VLOOKUP($A90,Elèves!$A$2:$H$250,5,0)=$L$4),1,0)</f>
        <v>#N/A</v>
      </c>
      <c r="F90" s="51" t="e">
        <f>IF(OR(VLOOKUP($A90,Elèves!$A$2:$H$250,6,0)=$L$2,VLOOKUP($A90,Elèves!$A$2:$H$250,6,0)=$L$3,VLOOKUP($A90,Elèves!$A$2:$H$250,6,0)=$L$4),1,0)</f>
        <v>#N/A</v>
      </c>
      <c r="G90" s="51" t="e">
        <f>IF(OR(VLOOKUP($A90,Elèves!$A$2:$H$250,7,0)=$L$2,VLOOKUP($A90,Elèves!$A$2:$H$250,7,0)=$L$3,VLOOKUP($A90,Elèves!$A$2:$H$250,7,0)=$L$4),1,0)</f>
        <v>#N/A</v>
      </c>
      <c r="H90" s="52" t="e">
        <f t="shared" si="10"/>
        <v>#N/A</v>
      </c>
      <c r="I90" s="52" t="e">
        <f t="shared" si="8"/>
        <v>#N/A</v>
      </c>
      <c r="J90" s="51" t="e">
        <f>IF((VLOOKUP($A90,Elèves!$A$2:$H$550,5,0)=$L$5),"Non inscrit","")</f>
        <v>#N/A</v>
      </c>
      <c r="K90" t="e">
        <f t="shared" si="9"/>
        <v>#N/A</v>
      </c>
    </row>
    <row r="91" spans="1:11" ht="14" x14ac:dyDescent="0.15">
      <c r="A91" s="48" t="str">
        <f t="shared" si="7"/>
        <v>000</v>
      </c>
      <c r="B91" s="49">
        <f>Elèves!B91</f>
        <v>0</v>
      </c>
      <c r="C91" s="50">
        <f>Elèves!C91</f>
        <v>0</v>
      </c>
      <c r="D91" s="50">
        <f>Elèves!D91</f>
        <v>0</v>
      </c>
      <c r="E91" s="51" t="e">
        <f>IF(OR(VLOOKUP($A91,Elèves!$A$2:$H$250,5,0)=$L$2,VLOOKUP($A91,Elèves!$A$2:$H$250,5,0)=$L$3,VLOOKUP($A91,Elèves!$A$2:$H$250,5,0)=$L$4),1,0)</f>
        <v>#N/A</v>
      </c>
      <c r="F91" s="51" t="e">
        <f>IF(OR(VLOOKUP($A91,Elèves!$A$2:$H$250,6,0)=$L$2,VLOOKUP($A91,Elèves!$A$2:$H$250,6,0)=$L$3,VLOOKUP($A91,Elèves!$A$2:$H$250,6,0)=$L$4),1,0)</f>
        <v>#N/A</v>
      </c>
      <c r="G91" s="51" t="e">
        <f>IF(OR(VLOOKUP($A91,Elèves!$A$2:$H$250,7,0)=$L$2,VLOOKUP($A91,Elèves!$A$2:$H$250,7,0)=$L$3,VLOOKUP($A91,Elèves!$A$2:$H$250,7,0)=$L$4),1,0)</f>
        <v>#N/A</v>
      </c>
      <c r="H91" s="52" t="e">
        <f t="shared" si="10"/>
        <v>#N/A</v>
      </c>
      <c r="I91" s="52" t="e">
        <f t="shared" si="8"/>
        <v>#N/A</v>
      </c>
      <c r="J91" s="51" t="e">
        <f>IF((VLOOKUP($A91,Elèves!$A$2:$H$550,5,0)=$L$5),"Non inscrit","")</f>
        <v>#N/A</v>
      </c>
      <c r="K91" t="e">
        <f t="shared" si="9"/>
        <v>#N/A</v>
      </c>
    </row>
    <row r="92" spans="1:11" ht="14" x14ac:dyDescent="0.15">
      <c r="A92" s="48" t="str">
        <f t="shared" si="7"/>
        <v>000</v>
      </c>
      <c r="B92" s="49">
        <f>Elèves!B92</f>
        <v>0</v>
      </c>
      <c r="C92" s="50">
        <f>Elèves!C92</f>
        <v>0</v>
      </c>
      <c r="D92" s="50">
        <f>Elèves!D92</f>
        <v>0</v>
      </c>
      <c r="E92" s="51" t="e">
        <f>IF(OR(VLOOKUP($A92,Elèves!$A$2:$H$250,5,0)=$L$2,VLOOKUP($A92,Elèves!$A$2:$H$250,5,0)=$L$3,VLOOKUP($A92,Elèves!$A$2:$H$250,5,0)=$L$4),1,0)</f>
        <v>#N/A</v>
      </c>
      <c r="F92" s="51" t="e">
        <f>IF(OR(VLOOKUP($A92,Elèves!$A$2:$H$250,6,0)=$L$2,VLOOKUP($A92,Elèves!$A$2:$H$250,6,0)=$L$3,VLOOKUP($A92,Elèves!$A$2:$H$250,6,0)=$L$4),1,0)</f>
        <v>#N/A</v>
      </c>
      <c r="G92" s="51" t="e">
        <f>IF(OR(VLOOKUP($A92,Elèves!$A$2:$H$250,7,0)=$L$2,VLOOKUP($A92,Elèves!$A$2:$H$250,7,0)=$L$3,VLOOKUP($A92,Elèves!$A$2:$H$250,7,0)=$L$4),1,0)</f>
        <v>#N/A</v>
      </c>
      <c r="H92" s="52" t="e">
        <f t="shared" si="10"/>
        <v>#N/A</v>
      </c>
      <c r="I92" s="52" t="e">
        <f t="shared" si="8"/>
        <v>#N/A</v>
      </c>
      <c r="J92" s="51" t="e">
        <f>IF((VLOOKUP($A92,Elèves!$A$2:$H$550,5,0)=$L$5),"Non inscrit","")</f>
        <v>#N/A</v>
      </c>
      <c r="K92" t="e">
        <f t="shared" si="9"/>
        <v>#N/A</v>
      </c>
    </row>
    <row r="93" spans="1:11" ht="14" x14ac:dyDescent="0.15">
      <c r="A93" s="48" t="str">
        <f t="shared" si="7"/>
        <v>000</v>
      </c>
      <c r="B93" s="49">
        <f>Elèves!B93</f>
        <v>0</v>
      </c>
      <c r="C93" s="50">
        <f>Elèves!C93</f>
        <v>0</v>
      </c>
      <c r="D93" s="50">
        <f>Elèves!D93</f>
        <v>0</v>
      </c>
      <c r="E93" s="51" t="e">
        <f>IF(OR(VLOOKUP($A93,Elèves!$A$2:$H$250,5,0)=$L$2,VLOOKUP($A93,Elèves!$A$2:$H$250,5,0)=$L$3,VLOOKUP($A93,Elèves!$A$2:$H$250,5,0)=$L$4),1,0)</f>
        <v>#N/A</v>
      </c>
      <c r="F93" s="51" t="e">
        <f>IF(OR(VLOOKUP($A93,Elèves!$A$2:$H$250,6,0)=$L$2,VLOOKUP($A93,Elèves!$A$2:$H$250,6,0)=$L$3,VLOOKUP($A93,Elèves!$A$2:$H$250,6,0)=$L$4),1,0)</f>
        <v>#N/A</v>
      </c>
      <c r="G93" s="51" t="e">
        <f>IF(OR(VLOOKUP($A93,Elèves!$A$2:$H$250,7,0)=$L$2,VLOOKUP($A93,Elèves!$A$2:$H$250,7,0)=$L$3,VLOOKUP($A93,Elèves!$A$2:$H$250,7,0)=$L$4),1,0)</f>
        <v>#N/A</v>
      </c>
      <c r="H93" s="52" t="e">
        <f t="shared" si="10"/>
        <v>#N/A</v>
      </c>
      <c r="I93" s="52" t="e">
        <f t="shared" si="8"/>
        <v>#N/A</v>
      </c>
      <c r="J93" s="51" t="e">
        <f>IF((VLOOKUP($A93,Elèves!$A$2:$H$550,5,0)=$L$5),"Non inscrit","")</f>
        <v>#N/A</v>
      </c>
      <c r="K93" t="e">
        <f t="shared" si="9"/>
        <v>#N/A</v>
      </c>
    </row>
    <row r="94" spans="1:11" ht="14" x14ac:dyDescent="0.15">
      <c r="A94" s="48" t="str">
        <f t="shared" si="7"/>
        <v>000</v>
      </c>
      <c r="B94" s="49">
        <f>Elèves!B94</f>
        <v>0</v>
      </c>
      <c r="C94" s="50">
        <f>Elèves!C94</f>
        <v>0</v>
      </c>
      <c r="D94" s="50">
        <f>Elèves!D94</f>
        <v>0</v>
      </c>
      <c r="E94" s="51" t="e">
        <f>IF(OR(VLOOKUP($A94,Elèves!$A$2:$H$250,5,0)=$L$2,VLOOKUP($A94,Elèves!$A$2:$H$250,5,0)=$L$3,VLOOKUP($A94,Elèves!$A$2:$H$250,5,0)=$L$4),1,0)</f>
        <v>#N/A</v>
      </c>
      <c r="F94" s="51" t="e">
        <f>IF(OR(VLOOKUP($A94,Elèves!$A$2:$H$250,6,0)=$L$2,VLOOKUP($A94,Elèves!$A$2:$H$250,6,0)=$L$3,VLOOKUP($A94,Elèves!$A$2:$H$250,6,0)=$L$4),1,0)</f>
        <v>#N/A</v>
      </c>
      <c r="G94" s="51" t="e">
        <f>IF(OR(VLOOKUP($A94,Elèves!$A$2:$H$250,7,0)=$L$2,VLOOKUP($A94,Elèves!$A$2:$H$250,7,0)=$L$3,VLOOKUP($A94,Elèves!$A$2:$H$250,7,0)=$L$4),1,0)</f>
        <v>#N/A</v>
      </c>
      <c r="H94" s="52" t="e">
        <f t="shared" si="10"/>
        <v>#N/A</v>
      </c>
      <c r="I94" s="52" t="e">
        <f t="shared" si="8"/>
        <v>#N/A</v>
      </c>
      <c r="J94" s="51" t="e">
        <f>IF((VLOOKUP($A94,Elèves!$A$2:$H$550,5,0)=$L$5),"Non inscrit","")</f>
        <v>#N/A</v>
      </c>
      <c r="K94" t="e">
        <f t="shared" si="9"/>
        <v>#N/A</v>
      </c>
    </row>
    <row r="95" spans="1:11" ht="14" x14ac:dyDescent="0.15">
      <c r="A95" s="48" t="str">
        <f t="shared" si="7"/>
        <v>000</v>
      </c>
      <c r="B95" s="49">
        <f>Elèves!B95</f>
        <v>0</v>
      </c>
      <c r="C95" s="50">
        <f>Elèves!C95</f>
        <v>0</v>
      </c>
      <c r="D95" s="50">
        <f>Elèves!D95</f>
        <v>0</v>
      </c>
      <c r="E95" s="51" t="e">
        <f>IF(OR(VLOOKUP($A95,Elèves!$A$2:$H$250,5,0)=$L$2,VLOOKUP($A95,Elèves!$A$2:$H$250,5,0)=$L$3,VLOOKUP($A95,Elèves!$A$2:$H$250,5,0)=$L$4),1,0)</f>
        <v>#N/A</v>
      </c>
      <c r="F95" s="51" t="e">
        <f>IF(OR(VLOOKUP($A95,Elèves!$A$2:$H$250,6,0)=$L$2,VLOOKUP($A95,Elèves!$A$2:$H$250,6,0)=$L$3,VLOOKUP($A95,Elèves!$A$2:$H$250,6,0)=$L$4),1,0)</f>
        <v>#N/A</v>
      </c>
      <c r="G95" s="51" t="e">
        <f>IF(OR(VLOOKUP($A95,Elèves!$A$2:$H$250,7,0)=$L$2,VLOOKUP($A95,Elèves!$A$2:$H$250,7,0)=$L$3,VLOOKUP($A95,Elèves!$A$2:$H$250,7,0)=$L$4),1,0)</f>
        <v>#N/A</v>
      </c>
      <c r="H95" s="52" t="e">
        <f t="shared" si="10"/>
        <v>#N/A</v>
      </c>
      <c r="I95" s="52" t="e">
        <f t="shared" si="8"/>
        <v>#N/A</v>
      </c>
      <c r="J95" s="51" t="e">
        <f>IF((VLOOKUP($A95,Elèves!$A$2:$H$550,5,0)=$L$5),"Non inscrit","")</f>
        <v>#N/A</v>
      </c>
      <c r="K95" t="e">
        <f t="shared" si="9"/>
        <v>#N/A</v>
      </c>
    </row>
    <row r="96" spans="1:11" ht="14" x14ac:dyDescent="0.15">
      <c r="A96" s="48" t="str">
        <f t="shared" si="7"/>
        <v>000</v>
      </c>
      <c r="B96" s="49">
        <f>Elèves!B96</f>
        <v>0</v>
      </c>
      <c r="C96" s="50">
        <f>Elèves!C96</f>
        <v>0</v>
      </c>
      <c r="D96" s="50">
        <f>Elèves!D96</f>
        <v>0</v>
      </c>
      <c r="E96" s="51" t="e">
        <f>IF(OR(VLOOKUP($A96,Elèves!$A$2:$H$250,5,0)=$L$2,VLOOKUP($A96,Elèves!$A$2:$H$250,5,0)=$L$3,VLOOKUP($A96,Elèves!$A$2:$H$250,5,0)=$L$4),1,0)</f>
        <v>#N/A</v>
      </c>
      <c r="F96" s="51" t="e">
        <f>IF(OR(VLOOKUP($A96,Elèves!$A$2:$H$250,6,0)=$L$2,VLOOKUP($A96,Elèves!$A$2:$H$250,6,0)=$L$3,VLOOKUP($A96,Elèves!$A$2:$H$250,6,0)=$L$4),1,0)</f>
        <v>#N/A</v>
      </c>
      <c r="G96" s="51" t="e">
        <f>IF(OR(VLOOKUP($A96,Elèves!$A$2:$H$250,7,0)=$L$2,VLOOKUP($A96,Elèves!$A$2:$H$250,7,0)=$L$3,VLOOKUP($A96,Elèves!$A$2:$H$250,7,0)=$L$4),1,0)</f>
        <v>#N/A</v>
      </c>
      <c r="H96" s="52" t="e">
        <f t="shared" si="10"/>
        <v>#N/A</v>
      </c>
      <c r="I96" s="52" t="e">
        <f t="shared" si="8"/>
        <v>#N/A</v>
      </c>
      <c r="J96" s="51" t="e">
        <f>IF((VLOOKUP($A96,Elèves!$A$2:$H$550,5,0)=$L$5),"Non inscrit","")</f>
        <v>#N/A</v>
      </c>
      <c r="K96" t="e">
        <f t="shared" si="9"/>
        <v>#N/A</v>
      </c>
    </row>
    <row r="97" spans="1:11" ht="14" x14ac:dyDescent="0.15">
      <c r="A97" s="48" t="str">
        <f t="shared" si="7"/>
        <v>000</v>
      </c>
      <c r="B97" s="49">
        <f>Elèves!B97</f>
        <v>0</v>
      </c>
      <c r="C97" s="50">
        <f>Elèves!C97</f>
        <v>0</v>
      </c>
      <c r="D97" s="50">
        <f>Elèves!D97</f>
        <v>0</v>
      </c>
      <c r="E97" s="51" t="e">
        <f>IF(OR(VLOOKUP($A97,Elèves!$A$2:$H$250,5,0)=$L$2,VLOOKUP($A97,Elèves!$A$2:$H$250,5,0)=$L$3,VLOOKUP($A97,Elèves!$A$2:$H$250,5,0)=$L$4),1,0)</f>
        <v>#N/A</v>
      </c>
      <c r="F97" s="51" t="e">
        <f>IF(OR(VLOOKUP($A97,Elèves!$A$2:$H$250,6,0)=$L$2,VLOOKUP($A97,Elèves!$A$2:$H$250,6,0)=$L$3,VLOOKUP($A97,Elèves!$A$2:$H$250,6,0)=$L$4),1,0)</f>
        <v>#N/A</v>
      </c>
      <c r="G97" s="51" t="e">
        <f>IF(OR(VLOOKUP($A97,Elèves!$A$2:$H$250,7,0)=$L$2,VLOOKUP($A97,Elèves!$A$2:$H$250,7,0)=$L$3,VLOOKUP($A97,Elèves!$A$2:$H$250,7,0)=$L$4),1,0)</f>
        <v>#N/A</v>
      </c>
      <c r="H97" s="52" t="e">
        <f t="shared" si="10"/>
        <v>#N/A</v>
      </c>
      <c r="I97" s="52" t="e">
        <f t="shared" si="8"/>
        <v>#N/A</v>
      </c>
      <c r="J97" s="51" t="e">
        <f>IF((VLOOKUP($A97,Elèves!$A$2:$H$550,5,0)=$L$5),"Non inscrit","")</f>
        <v>#N/A</v>
      </c>
      <c r="K97" t="e">
        <f t="shared" si="9"/>
        <v>#N/A</v>
      </c>
    </row>
    <row r="98" spans="1:11" ht="14" x14ac:dyDescent="0.15">
      <c r="A98" s="48" t="str">
        <f t="shared" si="7"/>
        <v>000</v>
      </c>
      <c r="B98" s="49">
        <f>Elèves!B98</f>
        <v>0</v>
      </c>
      <c r="C98" s="50">
        <f>Elèves!C98</f>
        <v>0</v>
      </c>
      <c r="D98" s="50">
        <f>Elèves!D98</f>
        <v>0</v>
      </c>
      <c r="E98" s="51" t="e">
        <f>IF(OR(VLOOKUP($A98,Elèves!$A$2:$H$250,5,0)=$L$2,VLOOKUP($A98,Elèves!$A$2:$H$250,5,0)=$L$3,VLOOKUP($A98,Elèves!$A$2:$H$250,5,0)=$L$4),1,0)</f>
        <v>#N/A</v>
      </c>
      <c r="F98" s="51" t="e">
        <f>IF(OR(VLOOKUP($A98,Elèves!$A$2:$H$250,6,0)=$L$2,VLOOKUP($A98,Elèves!$A$2:$H$250,6,0)=$L$3,VLOOKUP($A98,Elèves!$A$2:$H$250,6,0)=$L$4),1,0)</f>
        <v>#N/A</v>
      </c>
      <c r="G98" s="51" t="e">
        <f>IF(OR(VLOOKUP($A98,Elèves!$A$2:$H$250,7,0)=$L$2,VLOOKUP($A98,Elèves!$A$2:$H$250,7,0)=$L$3,VLOOKUP($A98,Elèves!$A$2:$H$250,7,0)=$L$4),1,0)</f>
        <v>#N/A</v>
      </c>
      <c r="H98" s="52" t="e">
        <f t="shared" si="10"/>
        <v>#N/A</v>
      </c>
      <c r="I98" s="52" t="e">
        <f t="shared" si="8"/>
        <v>#N/A</v>
      </c>
      <c r="J98" s="51" t="e">
        <f>IF((VLOOKUP($A98,Elèves!$A$2:$H$550,5,0)=$L$5),"Non inscrit","")</f>
        <v>#N/A</v>
      </c>
      <c r="K98" t="e">
        <f t="shared" si="9"/>
        <v>#N/A</v>
      </c>
    </row>
    <row r="99" spans="1:11" ht="14" x14ac:dyDescent="0.15">
      <c r="A99" s="48" t="str">
        <f t="shared" si="7"/>
        <v>000</v>
      </c>
      <c r="B99" s="49">
        <f>Elèves!B99</f>
        <v>0</v>
      </c>
      <c r="C99" s="50">
        <f>Elèves!C99</f>
        <v>0</v>
      </c>
      <c r="D99" s="50">
        <f>Elèves!D99</f>
        <v>0</v>
      </c>
      <c r="E99" s="51" t="e">
        <f>IF(OR(VLOOKUP($A99,Elèves!$A$2:$H$250,5,0)=$L$2,VLOOKUP($A99,Elèves!$A$2:$H$250,5,0)=$L$3,VLOOKUP($A99,Elèves!$A$2:$H$250,5,0)=$L$4),1,0)</f>
        <v>#N/A</v>
      </c>
      <c r="F99" s="51" t="e">
        <f>IF(OR(VLOOKUP($A99,Elèves!$A$2:$H$250,6,0)=$L$2,VLOOKUP($A99,Elèves!$A$2:$H$250,6,0)=$L$3,VLOOKUP($A99,Elèves!$A$2:$H$250,6,0)=$L$4),1,0)</f>
        <v>#N/A</v>
      </c>
      <c r="G99" s="51" t="e">
        <f>IF(OR(VLOOKUP($A99,Elèves!$A$2:$H$250,7,0)=$L$2,VLOOKUP($A99,Elèves!$A$2:$H$250,7,0)=$L$3,VLOOKUP($A99,Elèves!$A$2:$H$250,7,0)=$L$4),1,0)</f>
        <v>#N/A</v>
      </c>
      <c r="H99" s="52" t="e">
        <f t="shared" si="10"/>
        <v>#N/A</v>
      </c>
      <c r="I99" s="52" t="e">
        <f t="shared" si="8"/>
        <v>#N/A</v>
      </c>
      <c r="J99" s="51" t="e">
        <f>IF((VLOOKUP($A99,Elèves!$A$2:$H$550,5,0)=$L$5),"Non inscrit","")</f>
        <v>#N/A</v>
      </c>
      <c r="K99" t="e">
        <f t="shared" si="9"/>
        <v>#N/A</v>
      </c>
    </row>
    <row r="100" spans="1:11" ht="14" x14ac:dyDescent="0.15">
      <c r="A100" s="48" t="str">
        <f t="shared" si="7"/>
        <v>000</v>
      </c>
      <c r="B100" s="49">
        <f>Elèves!B100</f>
        <v>0</v>
      </c>
      <c r="C100" s="50">
        <f>Elèves!C100</f>
        <v>0</v>
      </c>
      <c r="D100" s="50">
        <f>Elèves!D100</f>
        <v>0</v>
      </c>
      <c r="E100" s="51" t="e">
        <f>IF(OR(VLOOKUP($A100,Elèves!$A$2:$H$250,5,0)=$L$2,VLOOKUP($A100,Elèves!$A$2:$H$250,5,0)=$L$3,VLOOKUP($A100,Elèves!$A$2:$H$250,5,0)=$L$4),1,0)</f>
        <v>#N/A</v>
      </c>
      <c r="F100" s="51" t="e">
        <f>IF(OR(VLOOKUP($A100,Elèves!$A$2:$H$250,6,0)=$L$2,VLOOKUP($A100,Elèves!$A$2:$H$250,6,0)=$L$3,VLOOKUP($A100,Elèves!$A$2:$H$250,6,0)=$L$4),1,0)</f>
        <v>#N/A</v>
      </c>
      <c r="G100" s="51" t="e">
        <f>IF(OR(VLOOKUP($A100,Elèves!$A$2:$H$250,7,0)=$L$2,VLOOKUP($A100,Elèves!$A$2:$H$250,7,0)=$L$3,VLOOKUP($A100,Elèves!$A$2:$H$250,7,0)=$L$4),1,0)</f>
        <v>#N/A</v>
      </c>
      <c r="H100" s="52" t="e">
        <f t="shared" si="10"/>
        <v>#N/A</v>
      </c>
      <c r="I100" s="52" t="e">
        <f t="shared" si="8"/>
        <v>#N/A</v>
      </c>
      <c r="J100" s="51" t="e">
        <f>IF((VLOOKUP($A100,Elèves!$A$2:$H$550,5,0)=$L$5),"Non inscrit","")</f>
        <v>#N/A</v>
      </c>
      <c r="K100" t="e">
        <f t="shared" si="9"/>
        <v>#N/A</v>
      </c>
    </row>
    <row r="101" spans="1:11" ht="14" x14ac:dyDescent="0.15">
      <c r="A101" s="48" t="str">
        <f t="shared" si="7"/>
        <v>000</v>
      </c>
      <c r="B101" s="49">
        <f>Elèves!B101</f>
        <v>0</v>
      </c>
      <c r="C101" s="50">
        <f>Elèves!C101</f>
        <v>0</v>
      </c>
      <c r="D101" s="50">
        <f>Elèves!D101</f>
        <v>0</v>
      </c>
      <c r="E101" s="51" t="e">
        <f>IF(OR(VLOOKUP($A101,Elèves!$A$2:$H$250,5,0)=$L$2,VLOOKUP($A101,Elèves!$A$2:$H$250,5,0)=$L$3,VLOOKUP($A101,Elèves!$A$2:$H$250,5,0)=$L$4),1,0)</f>
        <v>#N/A</v>
      </c>
      <c r="F101" s="51" t="e">
        <f>IF(OR(VLOOKUP($A101,Elèves!$A$2:$H$250,6,0)=$L$2,VLOOKUP($A101,Elèves!$A$2:$H$250,6,0)=$L$3,VLOOKUP($A101,Elèves!$A$2:$H$250,6,0)=$L$4),1,0)</f>
        <v>#N/A</v>
      </c>
      <c r="G101" s="51" t="e">
        <f>IF(OR(VLOOKUP($A101,Elèves!$A$2:$H$250,7,0)=$L$2,VLOOKUP($A101,Elèves!$A$2:$H$250,7,0)=$L$3,VLOOKUP($A101,Elèves!$A$2:$H$250,7,0)=$L$4),1,0)</f>
        <v>#N/A</v>
      </c>
      <c r="H101" s="52" t="e">
        <f t="shared" si="10"/>
        <v>#N/A</v>
      </c>
      <c r="I101" s="52" t="e">
        <f t="shared" si="8"/>
        <v>#N/A</v>
      </c>
      <c r="J101" s="51" t="e">
        <f>IF((VLOOKUP($A101,Elèves!$A$2:$H$550,5,0)=$L$5),"Non inscrit","")</f>
        <v>#N/A</v>
      </c>
      <c r="K101" t="e">
        <f t="shared" si="9"/>
        <v>#N/A</v>
      </c>
    </row>
    <row r="102" spans="1:11" ht="14" x14ac:dyDescent="0.15">
      <c r="A102" s="48" t="str">
        <f t="shared" si="7"/>
        <v>000</v>
      </c>
      <c r="B102" s="49">
        <f>Elèves!B102</f>
        <v>0</v>
      </c>
      <c r="C102" s="50">
        <f>Elèves!C102</f>
        <v>0</v>
      </c>
      <c r="D102" s="50">
        <f>Elèves!D102</f>
        <v>0</v>
      </c>
      <c r="E102" s="51" t="e">
        <f>IF(OR(VLOOKUP($A102,Elèves!$A$2:$H$250,5,0)=$L$2,VLOOKUP($A102,Elèves!$A$2:$H$250,5,0)=$L$3,VLOOKUP($A102,Elèves!$A$2:$H$250,5,0)=$L$4),1,0)</f>
        <v>#N/A</v>
      </c>
      <c r="F102" s="51" t="e">
        <f>IF(OR(VLOOKUP($A102,Elèves!$A$2:$H$250,6,0)=$L$2,VLOOKUP($A102,Elèves!$A$2:$H$250,6,0)=$L$3,VLOOKUP($A102,Elèves!$A$2:$H$250,6,0)=$L$4),1,0)</f>
        <v>#N/A</v>
      </c>
      <c r="G102" s="51" t="e">
        <f>IF(OR(VLOOKUP($A102,Elèves!$A$2:$H$250,7,0)=$L$2,VLOOKUP($A102,Elèves!$A$2:$H$250,7,0)=$L$3,VLOOKUP($A102,Elèves!$A$2:$H$250,7,0)=$L$4),1,0)</f>
        <v>#N/A</v>
      </c>
      <c r="H102" s="52" t="e">
        <f t="shared" si="10"/>
        <v>#N/A</v>
      </c>
      <c r="I102" s="52" t="e">
        <f t="shared" si="8"/>
        <v>#N/A</v>
      </c>
      <c r="J102" s="51" t="e">
        <f>IF((VLOOKUP($A102,Elèves!$A$2:$H$550,5,0)=$L$5),"Non inscrit","")</f>
        <v>#N/A</v>
      </c>
      <c r="K102" t="e">
        <f t="shared" si="9"/>
        <v>#N/A</v>
      </c>
    </row>
    <row r="103" spans="1:11" ht="14" x14ac:dyDescent="0.15">
      <c r="A103" s="48" t="str">
        <f t="shared" si="7"/>
        <v>000</v>
      </c>
      <c r="B103" s="49">
        <f>Elèves!B103</f>
        <v>0</v>
      </c>
      <c r="C103" s="50">
        <f>Elèves!C103</f>
        <v>0</v>
      </c>
      <c r="D103" s="50">
        <f>Elèves!D103</f>
        <v>0</v>
      </c>
      <c r="E103" s="51" t="e">
        <f>IF(OR(VLOOKUP($A103,Elèves!$A$2:$H$250,5,0)=$L$2,VLOOKUP($A103,Elèves!$A$2:$H$250,5,0)=$L$3,VLOOKUP($A103,Elèves!$A$2:$H$250,5,0)=$L$4),1,0)</f>
        <v>#N/A</v>
      </c>
      <c r="F103" s="51" t="e">
        <f>IF(OR(VLOOKUP($A103,Elèves!$A$2:$H$250,6,0)=$L$2,VLOOKUP($A103,Elèves!$A$2:$H$250,6,0)=$L$3,VLOOKUP($A103,Elèves!$A$2:$H$250,6,0)=$L$4),1,0)</f>
        <v>#N/A</v>
      </c>
      <c r="G103" s="51" t="e">
        <f>IF(OR(VLOOKUP($A103,Elèves!$A$2:$H$250,7,0)=$L$2,VLOOKUP($A103,Elèves!$A$2:$H$250,7,0)=$L$3,VLOOKUP($A103,Elèves!$A$2:$H$250,7,0)=$L$4),1,0)</f>
        <v>#N/A</v>
      </c>
      <c r="H103" s="52" t="e">
        <f t="shared" si="10"/>
        <v>#N/A</v>
      </c>
      <c r="I103" s="52" t="e">
        <f t="shared" si="8"/>
        <v>#N/A</v>
      </c>
      <c r="J103" s="51" t="e">
        <f>IF((VLOOKUP($A103,Elèves!$A$2:$H$550,5,0)=$L$5),"Non inscrit","")</f>
        <v>#N/A</v>
      </c>
      <c r="K103" t="e">
        <f t="shared" si="9"/>
        <v>#N/A</v>
      </c>
    </row>
    <row r="104" spans="1:11" ht="14" x14ac:dyDescent="0.15">
      <c r="A104" s="48" t="str">
        <f t="shared" si="7"/>
        <v>000</v>
      </c>
      <c r="B104" s="49">
        <f>Elèves!B104</f>
        <v>0</v>
      </c>
      <c r="C104" s="50">
        <f>Elèves!C104</f>
        <v>0</v>
      </c>
      <c r="D104" s="50">
        <f>Elèves!D104</f>
        <v>0</v>
      </c>
      <c r="E104" s="51" t="e">
        <f>IF(OR(VLOOKUP($A104,Elèves!$A$2:$H$250,5,0)=$L$2,VLOOKUP($A104,Elèves!$A$2:$H$250,5,0)=$L$3,VLOOKUP($A104,Elèves!$A$2:$H$250,5,0)=$L$4),1,0)</f>
        <v>#N/A</v>
      </c>
      <c r="F104" s="51" t="e">
        <f>IF(OR(VLOOKUP($A104,Elèves!$A$2:$H$250,6,0)=$L$2,VLOOKUP($A104,Elèves!$A$2:$H$250,6,0)=$L$3,VLOOKUP($A104,Elèves!$A$2:$H$250,6,0)=$L$4),1,0)</f>
        <v>#N/A</v>
      </c>
      <c r="G104" s="51" t="e">
        <f>IF(OR(VLOOKUP($A104,Elèves!$A$2:$H$250,7,0)=$L$2,VLOOKUP($A104,Elèves!$A$2:$H$250,7,0)=$L$3,VLOOKUP($A104,Elèves!$A$2:$H$250,7,0)=$L$4),1,0)</f>
        <v>#N/A</v>
      </c>
      <c r="H104" s="52" t="e">
        <f t="shared" si="10"/>
        <v>#N/A</v>
      </c>
      <c r="I104" s="52" t="e">
        <f t="shared" si="8"/>
        <v>#N/A</v>
      </c>
      <c r="J104" s="51" t="e">
        <f>IF((VLOOKUP($A104,Elèves!$A$2:$H$550,5,0)=$L$5),"Non inscrit","")</f>
        <v>#N/A</v>
      </c>
      <c r="K104" t="e">
        <f t="shared" si="9"/>
        <v>#N/A</v>
      </c>
    </row>
    <row r="105" spans="1:11" ht="14" x14ac:dyDescent="0.15">
      <c r="A105" s="48" t="str">
        <f t="shared" si="7"/>
        <v>000</v>
      </c>
      <c r="B105" s="49">
        <f>Elèves!B105</f>
        <v>0</v>
      </c>
      <c r="C105" s="50">
        <f>Elèves!C105</f>
        <v>0</v>
      </c>
      <c r="D105" s="50">
        <f>Elèves!D105</f>
        <v>0</v>
      </c>
      <c r="E105" s="51" t="e">
        <f>IF(OR(VLOOKUP($A105,Elèves!$A$2:$H$250,5,0)=$L$2,VLOOKUP($A105,Elèves!$A$2:$H$250,5,0)=$L$3,VLOOKUP($A105,Elèves!$A$2:$H$250,5,0)=$L$4),1,0)</f>
        <v>#N/A</v>
      </c>
      <c r="F105" s="51" t="e">
        <f>IF(OR(VLOOKUP($A105,Elèves!$A$2:$H$250,6,0)=$L$2,VLOOKUP($A105,Elèves!$A$2:$H$250,6,0)=$L$3,VLOOKUP($A105,Elèves!$A$2:$H$250,6,0)=$L$4),1,0)</f>
        <v>#N/A</v>
      </c>
      <c r="G105" s="51" t="e">
        <f>IF(OR(VLOOKUP($A105,Elèves!$A$2:$H$250,7,0)=$L$2,VLOOKUP($A105,Elèves!$A$2:$H$250,7,0)=$L$3,VLOOKUP($A105,Elèves!$A$2:$H$250,7,0)=$L$4),1,0)</f>
        <v>#N/A</v>
      </c>
      <c r="H105" s="52" t="e">
        <f t="shared" si="10"/>
        <v>#N/A</v>
      </c>
      <c r="I105" s="52" t="e">
        <f t="shared" si="8"/>
        <v>#N/A</v>
      </c>
      <c r="J105" s="51" t="e">
        <f>IF((VLOOKUP($A105,Elèves!$A$2:$H$550,5,0)=$L$5),"Non inscrit","")</f>
        <v>#N/A</v>
      </c>
      <c r="K105" t="e">
        <f t="shared" si="9"/>
        <v>#N/A</v>
      </c>
    </row>
    <row r="106" spans="1:11" ht="14" x14ac:dyDescent="0.15">
      <c r="A106" s="48" t="str">
        <f t="shared" si="7"/>
        <v>000</v>
      </c>
      <c r="B106" s="49">
        <f>Elèves!B106</f>
        <v>0</v>
      </c>
      <c r="C106" s="50">
        <f>Elèves!C106</f>
        <v>0</v>
      </c>
      <c r="D106" s="50">
        <f>Elèves!D106</f>
        <v>0</v>
      </c>
      <c r="E106" s="51" t="e">
        <f>IF(OR(VLOOKUP($A106,Elèves!$A$2:$H$250,5,0)=$L$2,VLOOKUP($A106,Elèves!$A$2:$H$250,5,0)=$L$3,VLOOKUP($A106,Elèves!$A$2:$H$250,5,0)=$L$4),1,0)</f>
        <v>#N/A</v>
      </c>
      <c r="F106" s="51" t="e">
        <f>IF(OR(VLOOKUP($A106,Elèves!$A$2:$H$250,6,0)=$L$2,VLOOKUP($A106,Elèves!$A$2:$H$250,6,0)=$L$3,VLOOKUP($A106,Elèves!$A$2:$H$250,6,0)=$L$4),1,0)</f>
        <v>#N/A</v>
      </c>
      <c r="G106" s="51" t="e">
        <f>IF(OR(VLOOKUP($A106,Elèves!$A$2:$H$250,7,0)=$L$2,VLOOKUP($A106,Elèves!$A$2:$H$250,7,0)=$L$3,VLOOKUP($A106,Elèves!$A$2:$H$250,7,0)=$L$4),1,0)</f>
        <v>#N/A</v>
      </c>
      <c r="H106" s="52" t="e">
        <f t="shared" si="10"/>
        <v>#N/A</v>
      </c>
      <c r="I106" s="52" t="e">
        <f t="shared" si="8"/>
        <v>#N/A</v>
      </c>
      <c r="J106" s="51" t="e">
        <f>IF((VLOOKUP($A106,Elèves!$A$2:$H$550,5,0)=$L$5),"Non inscrit","")</f>
        <v>#N/A</v>
      </c>
    </row>
    <row r="107" spans="1:11" ht="14" x14ac:dyDescent="0.15">
      <c r="A107" s="48" t="str">
        <f t="shared" si="7"/>
        <v>000</v>
      </c>
      <c r="B107" s="49">
        <f>Elèves!B107</f>
        <v>0</v>
      </c>
      <c r="C107" s="50">
        <f>Elèves!C107</f>
        <v>0</v>
      </c>
      <c r="D107" s="50">
        <f>Elèves!D107</f>
        <v>0</v>
      </c>
      <c r="E107" s="51" t="e">
        <f>IF(OR(VLOOKUP($A107,Elèves!$A$2:$H$250,5,0)=$L$2,VLOOKUP($A107,Elèves!$A$2:$H$250,5,0)=$L$3,VLOOKUP($A107,Elèves!$A$2:$H$250,5,0)=$L$4),1,0)</f>
        <v>#N/A</v>
      </c>
      <c r="F107" s="51" t="e">
        <f>IF(OR(VLOOKUP($A107,Elèves!$A$2:$H$250,6,0)=$L$2,VLOOKUP($A107,Elèves!$A$2:$H$250,6,0)=$L$3,VLOOKUP($A107,Elèves!$A$2:$H$250,6,0)=$L$4),1,0)</f>
        <v>#N/A</v>
      </c>
      <c r="G107" s="51" t="e">
        <f>IF(OR(VLOOKUP($A107,Elèves!$A$2:$H$250,7,0)=$L$2,VLOOKUP($A107,Elèves!$A$2:$H$250,7,0)=$L$3,VLOOKUP($A107,Elèves!$A$2:$H$250,7,0)=$L$4),1,0)</f>
        <v>#N/A</v>
      </c>
      <c r="H107" s="52" t="e">
        <f t="shared" si="10"/>
        <v>#N/A</v>
      </c>
      <c r="I107" s="52" t="e">
        <f t="shared" si="8"/>
        <v>#N/A</v>
      </c>
      <c r="J107" s="51" t="e">
        <f>IF((VLOOKUP($A107,Elèves!$A$2:$H$550,5,0)=$L$5),"Non inscrit","")</f>
        <v>#N/A</v>
      </c>
    </row>
    <row r="108" spans="1:11" ht="14" x14ac:dyDescent="0.15">
      <c r="A108" s="48" t="str">
        <f t="shared" si="7"/>
        <v>000</v>
      </c>
      <c r="B108" s="49">
        <f>Elèves!B108</f>
        <v>0</v>
      </c>
      <c r="C108" s="50">
        <f>Elèves!C108</f>
        <v>0</v>
      </c>
      <c r="D108" s="50">
        <f>Elèves!D108</f>
        <v>0</v>
      </c>
      <c r="E108" s="51" t="e">
        <f>IF(OR(VLOOKUP($A108,Elèves!$A$2:$H$250,5,0)=$L$2,VLOOKUP($A108,Elèves!$A$2:$H$250,5,0)=$L$3,VLOOKUP($A108,Elèves!$A$2:$H$250,5,0)=$L$4),1,0)</f>
        <v>#N/A</v>
      </c>
      <c r="F108" s="51" t="e">
        <f>IF(OR(VLOOKUP($A108,Elèves!$A$2:$H$250,6,0)=$L$2,VLOOKUP($A108,Elèves!$A$2:$H$250,6,0)=$L$3,VLOOKUP($A108,Elèves!$A$2:$H$250,6,0)=$L$4),1,0)</f>
        <v>#N/A</v>
      </c>
      <c r="G108" s="51" t="e">
        <f>IF(OR(VLOOKUP($A108,Elèves!$A$2:$H$250,7,0)=$L$2,VLOOKUP($A108,Elèves!$A$2:$H$250,7,0)=$L$3,VLOOKUP($A108,Elèves!$A$2:$H$250,7,0)=$L$4),1,0)</f>
        <v>#N/A</v>
      </c>
      <c r="H108" s="52" t="e">
        <f t="shared" si="10"/>
        <v>#N/A</v>
      </c>
      <c r="I108" s="52" t="e">
        <f t="shared" si="8"/>
        <v>#N/A</v>
      </c>
      <c r="J108" s="51" t="e">
        <f>IF((VLOOKUP($A108,Elèves!$A$2:$H$550,5,0)=$L$5),"Non inscrit","")</f>
        <v>#N/A</v>
      </c>
    </row>
    <row r="109" spans="1:11" ht="14" x14ac:dyDescent="0.15">
      <c r="A109" s="48" t="str">
        <f t="shared" si="7"/>
        <v>000</v>
      </c>
      <c r="B109" s="49">
        <f>Elèves!B109</f>
        <v>0</v>
      </c>
      <c r="C109" s="50">
        <f>Elèves!C109</f>
        <v>0</v>
      </c>
      <c r="D109" s="50">
        <f>Elèves!D109</f>
        <v>0</v>
      </c>
      <c r="E109" s="51" t="e">
        <f>IF(OR(VLOOKUP($A109,Elèves!$A$2:$H$250,5,0)=$L$2,VLOOKUP($A109,Elèves!$A$2:$H$250,5,0)=$L$3,VLOOKUP($A109,Elèves!$A$2:$H$250,5,0)=$L$4),1,0)</f>
        <v>#N/A</v>
      </c>
      <c r="F109" s="51" t="e">
        <f>IF(OR(VLOOKUP($A109,Elèves!$A$2:$H$250,6,0)=$L$2,VLOOKUP($A109,Elèves!$A$2:$H$250,6,0)=$L$3,VLOOKUP($A109,Elèves!$A$2:$H$250,6,0)=$L$4),1,0)</f>
        <v>#N/A</v>
      </c>
      <c r="G109" s="51" t="e">
        <f>IF(OR(VLOOKUP($A109,Elèves!$A$2:$H$250,7,0)=$L$2,VLOOKUP($A109,Elèves!$A$2:$H$250,7,0)=$L$3,VLOOKUP($A109,Elèves!$A$2:$H$250,7,0)=$L$4),1,0)</f>
        <v>#N/A</v>
      </c>
      <c r="H109" s="52" t="e">
        <f t="shared" si="10"/>
        <v>#N/A</v>
      </c>
      <c r="I109" s="52" t="e">
        <f t="shared" si="8"/>
        <v>#N/A</v>
      </c>
      <c r="J109" s="51" t="e">
        <f>IF((VLOOKUP($A109,Elèves!$A$2:$H$550,5,0)=$L$5),"Non inscrit","")</f>
        <v>#N/A</v>
      </c>
    </row>
    <row r="110" spans="1:11" ht="14" x14ac:dyDescent="0.15">
      <c r="A110" s="48" t="str">
        <f t="shared" si="7"/>
        <v>000</v>
      </c>
      <c r="B110" s="49">
        <f>Elèves!B110</f>
        <v>0</v>
      </c>
      <c r="C110" s="50">
        <f>Elèves!C110</f>
        <v>0</v>
      </c>
      <c r="D110" s="50">
        <f>Elèves!D110</f>
        <v>0</v>
      </c>
      <c r="E110" s="51" t="e">
        <f>IF(OR(VLOOKUP($A110,Elèves!$A$2:$H$250,5,0)=$L$2,VLOOKUP($A110,Elèves!$A$2:$H$250,5,0)=$L$3,VLOOKUP($A110,Elèves!$A$2:$H$250,5,0)=$L$4),1,0)</f>
        <v>#N/A</v>
      </c>
      <c r="F110" s="51" t="e">
        <f>IF(OR(VLOOKUP($A110,Elèves!$A$2:$H$250,6,0)=$L$2,VLOOKUP($A110,Elèves!$A$2:$H$250,6,0)=$L$3,VLOOKUP($A110,Elèves!$A$2:$H$250,6,0)=$L$4),1,0)</f>
        <v>#N/A</v>
      </c>
      <c r="G110" s="51" t="e">
        <f>IF(OR(VLOOKUP($A110,Elèves!$A$2:$H$250,7,0)=$L$2,VLOOKUP($A110,Elèves!$A$2:$H$250,7,0)=$L$3,VLOOKUP($A110,Elèves!$A$2:$H$250,7,0)=$L$4),1,0)</f>
        <v>#N/A</v>
      </c>
      <c r="H110" s="52" t="e">
        <f t="shared" si="10"/>
        <v>#N/A</v>
      </c>
      <c r="I110" s="52" t="e">
        <f t="shared" si="8"/>
        <v>#N/A</v>
      </c>
      <c r="J110" s="51" t="e">
        <f>IF((VLOOKUP($A110,Elèves!$A$2:$H$550,5,0)=$L$5),"Non inscrit","")</f>
        <v>#N/A</v>
      </c>
    </row>
    <row r="111" spans="1:11" ht="14" x14ac:dyDescent="0.15">
      <c r="A111" s="48" t="str">
        <f t="shared" si="7"/>
        <v>000</v>
      </c>
      <c r="B111" s="49">
        <f>Elèves!B111</f>
        <v>0</v>
      </c>
      <c r="C111" s="50">
        <f>Elèves!C111</f>
        <v>0</v>
      </c>
      <c r="D111" s="50">
        <f>Elèves!D111</f>
        <v>0</v>
      </c>
      <c r="E111" s="51" t="e">
        <f>IF(OR(VLOOKUP($A111,Elèves!$A$2:$H$250,5,0)=$L$2,VLOOKUP($A111,Elèves!$A$2:$H$250,5,0)=$L$3,VLOOKUP($A111,Elèves!$A$2:$H$250,5,0)=$L$4),1,0)</f>
        <v>#N/A</v>
      </c>
      <c r="F111" s="51" t="e">
        <f>IF(OR(VLOOKUP($A111,Elèves!$A$2:$H$250,6,0)=$L$2,VLOOKUP($A111,Elèves!$A$2:$H$250,6,0)=$L$3,VLOOKUP($A111,Elèves!$A$2:$H$250,6,0)=$L$4),1,0)</f>
        <v>#N/A</v>
      </c>
      <c r="G111" s="51" t="e">
        <f>IF(OR(VLOOKUP($A111,Elèves!$A$2:$H$250,7,0)=$L$2,VLOOKUP($A111,Elèves!$A$2:$H$250,7,0)=$L$3,VLOOKUP($A111,Elèves!$A$2:$H$250,7,0)=$L$4),1,0)</f>
        <v>#N/A</v>
      </c>
      <c r="H111" s="52" t="e">
        <f t="shared" si="10"/>
        <v>#N/A</v>
      </c>
      <c r="I111" s="52" t="e">
        <f t="shared" si="8"/>
        <v>#N/A</v>
      </c>
      <c r="J111" s="51" t="e">
        <f>IF((VLOOKUP($A111,Elèves!$A$2:$H$550,5,0)=$L$5),"Non inscrit","")</f>
        <v>#N/A</v>
      </c>
    </row>
    <row r="112" spans="1:11" ht="14" x14ac:dyDescent="0.15">
      <c r="A112" s="48" t="str">
        <f t="shared" si="7"/>
        <v>000</v>
      </c>
      <c r="B112" s="49">
        <f>Elèves!B112</f>
        <v>0</v>
      </c>
      <c r="C112" s="50">
        <f>Elèves!C112</f>
        <v>0</v>
      </c>
      <c r="D112" s="50">
        <f>Elèves!D112</f>
        <v>0</v>
      </c>
      <c r="E112" s="51" t="e">
        <f>IF(OR(VLOOKUP($A112,Elèves!$A$2:$H$250,5,0)=$L$2,VLOOKUP($A112,Elèves!$A$2:$H$250,5,0)=$L$3,VLOOKUP($A112,Elèves!$A$2:$H$250,5,0)=$L$4),1,0)</f>
        <v>#N/A</v>
      </c>
      <c r="F112" s="51" t="e">
        <f>IF(OR(VLOOKUP($A112,Elèves!$A$2:$H$250,6,0)=$L$2,VLOOKUP($A112,Elèves!$A$2:$H$250,6,0)=$L$3,VLOOKUP($A112,Elèves!$A$2:$H$250,6,0)=$L$4),1,0)</f>
        <v>#N/A</v>
      </c>
      <c r="G112" s="51" t="e">
        <f>IF(OR(VLOOKUP($A112,Elèves!$A$2:$H$250,7,0)=$L$2,VLOOKUP($A112,Elèves!$A$2:$H$250,7,0)=$L$3,VLOOKUP($A112,Elèves!$A$2:$H$250,7,0)=$L$4),1,0)</f>
        <v>#N/A</v>
      </c>
      <c r="H112" s="52" t="e">
        <f t="shared" si="10"/>
        <v>#N/A</v>
      </c>
      <c r="I112" s="52" t="e">
        <f t="shared" si="8"/>
        <v>#N/A</v>
      </c>
      <c r="J112" s="51" t="e">
        <f>IF((VLOOKUP($A112,Elèves!$A$2:$H$550,5,0)=$L$5),"Non inscrit","")</f>
        <v>#N/A</v>
      </c>
    </row>
    <row r="113" spans="1:10" ht="14" x14ac:dyDescent="0.15">
      <c r="A113" s="48" t="str">
        <f t="shared" si="7"/>
        <v>000</v>
      </c>
      <c r="B113" s="49">
        <f>Elèves!B113</f>
        <v>0</v>
      </c>
      <c r="C113" s="50">
        <f>Elèves!C113</f>
        <v>0</v>
      </c>
      <c r="D113" s="50">
        <f>Elèves!D113</f>
        <v>0</v>
      </c>
      <c r="E113" s="51" t="e">
        <f>IF(OR(VLOOKUP($A113,Elèves!$A$2:$H$250,5,0)=$L$2,VLOOKUP($A113,Elèves!$A$2:$H$250,5,0)=$L$3,VLOOKUP($A113,Elèves!$A$2:$H$250,5,0)=$L$4),1,0)</f>
        <v>#N/A</v>
      </c>
      <c r="F113" s="51" t="e">
        <f>IF(OR(VLOOKUP($A113,Elèves!$A$2:$H$250,6,0)=$L$2,VLOOKUP($A113,Elèves!$A$2:$H$250,6,0)=$L$3,VLOOKUP($A113,Elèves!$A$2:$H$250,6,0)=$L$4),1,0)</f>
        <v>#N/A</v>
      </c>
      <c r="G113" s="51" t="e">
        <f>IF(OR(VLOOKUP($A113,Elèves!$A$2:$H$250,7,0)=$L$2,VLOOKUP($A113,Elèves!$A$2:$H$250,7,0)=$L$3,VLOOKUP($A113,Elèves!$A$2:$H$250,7,0)=$L$4),1,0)</f>
        <v>#N/A</v>
      </c>
      <c r="H113" s="52" t="e">
        <f t="shared" si="10"/>
        <v>#N/A</v>
      </c>
      <c r="I113" s="52" t="e">
        <f t="shared" si="8"/>
        <v>#N/A</v>
      </c>
      <c r="J113" s="51" t="e">
        <f>IF((VLOOKUP($A113,Elèves!$A$2:$H$550,5,0)=$L$5),"Non inscrit","")</f>
        <v>#N/A</v>
      </c>
    </row>
    <row r="114" spans="1:10" ht="14" x14ac:dyDescent="0.15">
      <c r="A114" s="48" t="str">
        <f t="shared" si="7"/>
        <v>000</v>
      </c>
      <c r="B114" s="49">
        <f>Elèves!B114</f>
        <v>0</v>
      </c>
      <c r="C114" s="50">
        <f>Elèves!C114</f>
        <v>0</v>
      </c>
      <c r="D114" s="50">
        <f>Elèves!D114</f>
        <v>0</v>
      </c>
      <c r="E114" s="51" t="e">
        <f>IF(OR(VLOOKUP($A114,Elèves!$A$2:$H$250,5,0)=$L$2,VLOOKUP($A114,Elèves!$A$2:$H$250,5,0)=$L$3,VLOOKUP($A114,Elèves!$A$2:$H$250,5,0)=$L$4),1,0)</f>
        <v>#N/A</v>
      </c>
      <c r="F114" s="51" t="e">
        <f>IF(OR(VLOOKUP($A114,Elèves!$A$2:$H$250,6,0)=$L$2,VLOOKUP($A114,Elèves!$A$2:$H$250,6,0)=$L$3,VLOOKUP($A114,Elèves!$A$2:$H$250,6,0)=$L$4),1,0)</f>
        <v>#N/A</v>
      </c>
      <c r="G114" s="51" t="e">
        <f>IF(OR(VLOOKUP($A114,Elèves!$A$2:$H$250,7,0)=$L$2,VLOOKUP($A114,Elèves!$A$2:$H$250,7,0)=$L$3,VLOOKUP($A114,Elèves!$A$2:$H$250,7,0)=$L$4),1,0)</f>
        <v>#N/A</v>
      </c>
      <c r="H114" s="52" t="e">
        <f t="shared" si="10"/>
        <v>#N/A</v>
      </c>
      <c r="I114" s="52" t="e">
        <f t="shared" si="8"/>
        <v>#N/A</v>
      </c>
      <c r="J114" s="51" t="e">
        <f>IF((VLOOKUP($A114,Elèves!$A$2:$H$550,5,0)=$L$5),"Non inscrit","")</f>
        <v>#N/A</v>
      </c>
    </row>
    <row r="115" spans="1:10" ht="14" x14ac:dyDescent="0.15">
      <c r="A115" s="48" t="str">
        <f t="shared" si="7"/>
        <v>000</v>
      </c>
      <c r="B115" s="49">
        <f>Elèves!B115</f>
        <v>0</v>
      </c>
      <c r="C115" s="50">
        <f>Elèves!C115</f>
        <v>0</v>
      </c>
      <c r="D115" s="50">
        <f>Elèves!D115</f>
        <v>0</v>
      </c>
      <c r="E115" s="51" t="e">
        <f>IF(OR(VLOOKUP($A115,Elèves!$A$2:$H$250,5,0)=$L$2,VLOOKUP($A115,Elèves!$A$2:$H$250,5,0)=$L$3,VLOOKUP($A115,Elèves!$A$2:$H$250,5,0)=$L$4),1,0)</f>
        <v>#N/A</v>
      </c>
      <c r="F115" s="51" t="e">
        <f>IF(OR(VLOOKUP($A115,Elèves!$A$2:$H$250,6,0)=$L$2,VLOOKUP($A115,Elèves!$A$2:$H$250,6,0)=$L$3,VLOOKUP($A115,Elèves!$A$2:$H$250,6,0)=$L$4),1,0)</f>
        <v>#N/A</v>
      </c>
      <c r="G115" s="51" t="e">
        <f>IF(OR(VLOOKUP($A115,Elèves!$A$2:$H$250,7,0)=$L$2,VLOOKUP($A115,Elèves!$A$2:$H$250,7,0)=$L$3,VLOOKUP($A115,Elèves!$A$2:$H$250,7,0)=$L$4),1,0)</f>
        <v>#N/A</v>
      </c>
      <c r="H115" s="52" t="e">
        <f t="shared" si="10"/>
        <v>#N/A</v>
      </c>
      <c r="I115" s="52" t="e">
        <f t="shared" si="8"/>
        <v>#N/A</v>
      </c>
      <c r="J115" s="51" t="e">
        <f>IF((VLOOKUP($A115,Elèves!$A$2:$H$550,5,0)=$L$5),"Non inscrit","")</f>
        <v>#N/A</v>
      </c>
    </row>
    <row r="116" spans="1:10" ht="14" x14ac:dyDescent="0.15">
      <c r="A116" s="48" t="str">
        <f t="shared" si="7"/>
        <v>000</v>
      </c>
      <c r="B116" s="49">
        <f>Elèves!B116</f>
        <v>0</v>
      </c>
      <c r="C116" s="50">
        <f>Elèves!C116</f>
        <v>0</v>
      </c>
      <c r="D116" s="50">
        <f>Elèves!D116</f>
        <v>0</v>
      </c>
      <c r="E116" s="51" t="e">
        <f>IF(OR(VLOOKUP($A116,Elèves!$A$2:$H$250,5,0)=$L$2,VLOOKUP($A116,Elèves!$A$2:$H$250,5,0)=$L$3,VLOOKUP($A116,Elèves!$A$2:$H$250,5,0)=$L$4),1,0)</f>
        <v>#N/A</v>
      </c>
      <c r="F116" s="51" t="e">
        <f>IF(OR(VLOOKUP($A116,Elèves!$A$2:$H$250,6,0)=$L$2,VLOOKUP($A116,Elèves!$A$2:$H$250,6,0)=$L$3,VLOOKUP($A116,Elèves!$A$2:$H$250,6,0)=$L$4),1,0)</f>
        <v>#N/A</v>
      </c>
      <c r="G116" s="51" t="e">
        <f>IF(OR(VLOOKUP($A116,Elèves!$A$2:$H$250,7,0)=$L$2,VLOOKUP($A116,Elèves!$A$2:$H$250,7,0)=$L$3,VLOOKUP($A116,Elèves!$A$2:$H$250,7,0)=$L$4),1,0)</f>
        <v>#N/A</v>
      </c>
      <c r="H116" s="52" t="e">
        <f t="shared" si="10"/>
        <v>#N/A</v>
      </c>
      <c r="I116" s="52" t="e">
        <f t="shared" si="8"/>
        <v>#N/A</v>
      </c>
      <c r="J116" s="51" t="e">
        <f>IF((VLOOKUP($A116,Elèves!$A$2:$H$550,5,0)=$L$5),"Non inscrit","")</f>
        <v>#N/A</v>
      </c>
    </row>
    <row r="117" spans="1:10" ht="14" x14ac:dyDescent="0.15">
      <c r="A117" s="48" t="str">
        <f t="shared" si="7"/>
        <v>000</v>
      </c>
      <c r="B117" s="49">
        <f>Elèves!B117</f>
        <v>0</v>
      </c>
      <c r="C117" s="50">
        <f>Elèves!C117</f>
        <v>0</v>
      </c>
      <c r="D117" s="50">
        <f>Elèves!D117</f>
        <v>0</v>
      </c>
      <c r="E117" s="51" t="e">
        <f>IF(OR(VLOOKUP($A117,Elèves!$A$2:$H$250,5,0)=$L$2,VLOOKUP($A117,Elèves!$A$2:$H$250,5,0)=$L$3,VLOOKUP($A117,Elèves!$A$2:$H$250,5,0)=$L$4),1,0)</f>
        <v>#N/A</v>
      </c>
      <c r="F117" s="51" t="e">
        <f>IF(OR(VLOOKUP($A117,Elèves!$A$2:$H$250,6,0)=$L$2,VLOOKUP($A117,Elèves!$A$2:$H$250,6,0)=$L$3,VLOOKUP($A117,Elèves!$A$2:$H$250,6,0)=$L$4),1,0)</f>
        <v>#N/A</v>
      </c>
      <c r="G117" s="51" t="e">
        <f>IF(OR(VLOOKUP($A117,Elèves!$A$2:$H$250,7,0)=$L$2,VLOOKUP($A117,Elèves!$A$2:$H$250,7,0)=$L$3,VLOOKUP($A117,Elèves!$A$2:$H$250,7,0)=$L$4),1,0)</f>
        <v>#N/A</v>
      </c>
      <c r="H117" s="52" t="e">
        <f t="shared" si="10"/>
        <v>#N/A</v>
      </c>
      <c r="I117" s="52" t="e">
        <f t="shared" si="8"/>
        <v>#N/A</v>
      </c>
      <c r="J117" s="51" t="e">
        <f>IF((VLOOKUP($A117,Elèves!$A$2:$H$550,5,0)=$L$5),"Non inscrit","")</f>
        <v>#N/A</v>
      </c>
    </row>
    <row r="118" spans="1:10" ht="14" x14ac:dyDescent="0.15">
      <c r="A118" s="48" t="str">
        <f t="shared" si="7"/>
        <v>000</v>
      </c>
      <c r="B118" s="49">
        <f>Elèves!B118</f>
        <v>0</v>
      </c>
      <c r="C118" s="50">
        <f>Elèves!C118</f>
        <v>0</v>
      </c>
      <c r="D118" s="50">
        <f>Elèves!D118</f>
        <v>0</v>
      </c>
      <c r="E118" s="51" t="e">
        <f>IF(OR(VLOOKUP($A118,Elèves!$A$2:$H$250,5,0)=$L$2,VLOOKUP($A118,Elèves!$A$2:$H$250,5,0)=$L$3,VLOOKUP($A118,Elèves!$A$2:$H$250,5,0)=$L$4),1,0)</f>
        <v>#N/A</v>
      </c>
      <c r="F118" s="51" t="e">
        <f>IF(OR(VLOOKUP($A118,Elèves!$A$2:$H$250,6,0)=$L$2,VLOOKUP($A118,Elèves!$A$2:$H$250,6,0)=$L$3,VLOOKUP($A118,Elèves!$A$2:$H$250,6,0)=$L$4),1,0)</f>
        <v>#N/A</v>
      </c>
      <c r="G118" s="51" t="e">
        <f>IF(OR(VLOOKUP($A118,Elèves!$A$2:$H$250,7,0)=$L$2,VLOOKUP($A118,Elèves!$A$2:$H$250,7,0)=$L$3,VLOOKUP($A118,Elèves!$A$2:$H$250,7,0)=$L$4),1,0)</f>
        <v>#N/A</v>
      </c>
      <c r="H118" s="52" t="e">
        <f t="shared" si="10"/>
        <v>#N/A</v>
      </c>
      <c r="I118" s="52" t="e">
        <f t="shared" si="8"/>
        <v>#N/A</v>
      </c>
      <c r="J118" s="51" t="e">
        <f>IF((VLOOKUP($A118,Elèves!$A$2:$H$550,5,0)=$L$5),"Non inscrit","")</f>
        <v>#N/A</v>
      </c>
    </row>
    <row r="119" spans="1:10" ht="14" x14ac:dyDescent="0.15">
      <c r="A119" s="48" t="str">
        <f t="shared" si="7"/>
        <v>000</v>
      </c>
      <c r="B119" s="49">
        <f>Elèves!B119</f>
        <v>0</v>
      </c>
      <c r="C119" s="50">
        <f>Elèves!C119</f>
        <v>0</v>
      </c>
      <c r="D119" s="50">
        <f>Elèves!D119</f>
        <v>0</v>
      </c>
      <c r="E119" s="51" t="e">
        <f>IF(OR(VLOOKUP($A119,Elèves!$A$2:$H$250,5,0)=$L$2,VLOOKUP($A119,Elèves!$A$2:$H$250,5,0)=$L$3,VLOOKUP($A119,Elèves!$A$2:$H$250,5,0)=$L$4),1,0)</f>
        <v>#N/A</v>
      </c>
      <c r="F119" s="51" t="e">
        <f>IF(OR(VLOOKUP($A119,Elèves!$A$2:$H$250,6,0)=$L$2,VLOOKUP($A119,Elèves!$A$2:$H$250,6,0)=$L$3,VLOOKUP($A119,Elèves!$A$2:$H$250,6,0)=$L$4),1,0)</f>
        <v>#N/A</v>
      </c>
      <c r="G119" s="51" t="e">
        <f>IF(OR(VLOOKUP($A119,Elèves!$A$2:$H$250,7,0)=$L$2,VLOOKUP($A119,Elèves!$A$2:$H$250,7,0)=$L$3,VLOOKUP($A119,Elèves!$A$2:$H$250,7,0)=$L$4),1,0)</f>
        <v>#N/A</v>
      </c>
      <c r="H119" s="52" t="e">
        <f t="shared" si="10"/>
        <v>#N/A</v>
      </c>
      <c r="I119" s="52" t="e">
        <f t="shared" si="8"/>
        <v>#N/A</v>
      </c>
      <c r="J119" s="51" t="e">
        <f>IF((VLOOKUP($A119,Elèves!$A$2:$H$550,5,0)=$L$5),"Non inscrit","")</f>
        <v>#N/A</v>
      </c>
    </row>
    <row r="120" spans="1:10" ht="14" x14ac:dyDescent="0.15">
      <c r="A120" s="48" t="str">
        <f t="shared" si="7"/>
        <v>000</v>
      </c>
      <c r="B120" s="49">
        <f>Elèves!B120</f>
        <v>0</v>
      </c>
      <c r="C120" s="50">
        <f>Elèves!C120</f>
        <v>0</v>
      </c>
      <c r="D120" s="50">
        <f>Elèves!D120</f>
        <v>0</v>
      </c>
      <c r="E120" s="51" t="e">
        <f>IF(OR(VLOOKUP($A120,Elèves!$A$2:$H$250,5,0)=$L$2,VLOOKUP($A120,Elèves!$A$2:$H$250,5,0)=$L$3,VLOOKUP($A120,Elèves!$A$2:$H$250,5,0)=$L$4),1,0)</f>
        <v>#N/A</v>
      </c>
      <c r="F120" s="51" t="e">
        <f>IF(OR(VLOOKUP($A120,Elèves!$A$2:$H$250,6,0)=$L$2,VLOOKUP($A120,Elèves!$A$2:$H$250,6,0)=$L$3,VLOOKUP($A120,Elèves!$A$2:$H$250,6,0)=$L$4),1,0)</f>
        <v>#N/A</v>
      </c>
      <c r="G120" s="51" t="e">
        <f>IF(OR(VLOOKUP($A120,Elèves!$A$2:$H$250,7,0)=$L$2,VLOOKUP($A120,Elèves!$A$2:$H$250,7,0)=$L$3,VLOOKUP($A120,Elèves!$A$2:$H$250,7,0)=$L$4),1,0)</f>
        <v>#N/A</v>
      </c>
      <c r="H120" s="52" t="e">
        <f t="shared" si="10"/>
        <v>#N/A</v>
      </c>
      <c r="I120" s="52" t="e">
        <f t="shared" si="8"/>
        <v>#N/A</v>
      </c>
      <c r="J120" s="51" t="e">
        <f>IF((VLOOKUP($A120,Elèves!$A$2:$H$550,5,0)=$L$5),"Non inscrit","")</f>
        <v>#N/A</v>
      </c>
    </row>
    <row r="121" spans="1:10" ht="14" x14ac:dyDescent="0.15">
      <c r="A121" s="48" t="str">
        <f t="shared" si="7"/>
        <v>000</v>
      </c>
      <c r="B121" s="49">
        <f>Elèves!B121</f>
        <v>0</v>
      </c>
      <c r="C121" s="50">
        <f>Elèves!C121</f>
        <v>0</v>
      </c>
      <c r="D121" s="50">
        <f>Elèves!D121</f>
        <v>0</v>
      </c>
      <c r="E121" s="51" t="e">
        <f>IF(OR(VLOOKUP($A121,Elèves!$A$2:$H$250,5,0)=$L$2,VLOOKUP($A121,Elèves!$A$2:$H$250,5,0)=$L$3,VLOOKUP($A121,Elèves!$A$2:$H$250,5,0)=$L$4),1,0)</f>
        <v>#N/A</v>
      </c>
      <c r="F121" s="51" t="e">
        <f>IF(OR(VLOOKUP($A121,Elèves!$A$2:$H$250,6,0)=$L$2,VLOOKUP($A121,Elèves!$A$2:$H$250,6,0)=$L$3,VLOOKUP($A121,Elèves!$A$2:$H$250,6,0)=$L$4),1,0)</f>
        <v>#N/A</v>
      </c>
      <c r="G121" s="51" t="e">
        <f>IF(OR(VLOOKUP($A121,Elèves!$A$2:$H$250,7,0)=$L$2,VLOOKUP($A121,Elèves!$A$2:$H$250,7,0)=$L$3,VLOOKUP($A121,Elèves!$A$2:$H$250,7,0)=$L$4),1,0)</f>
        <v>#N/A</v>
      </c>
      <c r="H121" s="52" t="e">
        <f t="shared" si="10"/>
        <v>#N/A</v>
      </c>
      <c r="I121" s="52" t="e">
        <f t="shared" si="8"/>
        <v>#N/A</v>
      </c>
      <c r="J121" s="51" t="e">
        <f>IF((VLOOKUP($A121,Elèves!$A$2:$H$550,5,0)=$L$5),"Non inscrit","")</f>
        <v>#N/A</v>
      </c>
    </row>
    <row r="122" spans="1:10" ht="14" x14ac:dyDescent="0.15">
      <c r="A122" s="48" t="str">
        <f t="shared" si="7"/>
        <v>000</v>
      </c>
      <c r="B122" s="49">
        <f>Elèves!B122</f>
        <v>0</v>
      </c>
      <c r="C122" s="50">
        <f>Elèves!C122</f>
        <v>0</v>
      </c>
      <c r="D122" s="50">
        <f>Elèves!D122</f>
        <v>0</v>
      </c>
      <c r="E122" s="51" t="e">
        <f>IF(OR(VLOOKUP($A122,Elèves!$A$2:$H$250,5,0)=$L$2,VLOOKUP($A122,Elèves!$A$2:$H$250,5,0)=$L$3,VLOOKUP($A122,Elèves!$A$2:$H$250,5,0)=$L$4),1,0)</f>
        <v>#N/A</v>
      </c>
      <c r="F122" s="51" t="e">
        <f>IF(OR(VLOOKUP($A122,Elèves!$A$2:$H$250,6,0)=$L$2,VLOOKUP($A122,Elèves!$A$2:$H$250,6,0)=$L$3,VLOOKUP($A122,Elèves!$A$2:$H$250,6,0)=$L$4),1,0)</f>
        <v>#N/A</v>
      </c>
      <c r="G122" s="51" t="e">
        <f>IF(OR(VLOOKUP($A122,Elèves!$A$2:$H$250,7,0)=$L$2,VLOOKUP($A122,Elèves!$A$2:$H$250,7,0)=$L$3,VLOOKUP($A122,Elèves!$A$2:$H$250,7,0)=$L$4),1,0)</f>
        <v>#N/A</v>
      </c>
      <c r="H122" s="52" t="e">
        <f t="shared" si="10"/>
        <v>#N/A</v>
      </c>
      <c r="I122" s="52" t="e">
        <f t="shared" si="8"/>
        <v>#N/A</v>
      </c>
      <c r="J122" s="51" t="e">
        <f>IF((VLOOKUP($A122,Elèves!$A$2:$H$550,5,0)=$L$5),"Non inscrit","")</f>
        <v>#N/A</v>
      </c>
    </row>
    <row r="123" spans="1:10" ht="14" x14ac:dyDescent="0.15">
      <c r="A123" s="48" t="str">
        <f t="shared" si="7"/>
        <v>000</v>
      </c>
      <c r="B123" s="49">
        <f>Elèves!B123</f>
        <v>0</v>
      </c>
      <c r="C123" s="50">
        <f>Elèves!C123</f>
        <v>0</v>
      </c>
      <c r="D123" s="50">
        <f>Elèves!D123</f>
        <v>0</v>
      </c>
      <c r="E123" s="51" t="e">
        <f>IF(OR(VLOOKUP($A123,Elèves!$A$2:$H$250,5,0)=$L$2,VLOOKUP($A123,Elèves!$A$2:$H$250,5,0)=$L$3,VLOOKUP($A123,Elèves!$A$2:$H$250,5,0)=$L$4),1,0)</f>
        <v>#N/A</v>
      </c>
      <c r="F123" s="51" t="e">
        <f>IF(OR(VLOOKUP($A123,Elèves!$A$2:$H$250,6,0)=$L$2,VLOOKUP($A123,Elèves!$A$2:$H$250,6,0)=$L$3,VLOOKUP($A123,Elèves!$A$2:$H$250,6,0)=$L$4),1,0)</f>
        <v>#N/A</v>
      </c>
      <c r="G123" s="51" t="e">
        <f>IF(OR(VLOOKUP($A123,Elèves!$A$2:$H$250,7,0)=$L$2,VLOOKUP($A123,Elèves!$A$2:$H$250,7,0)=$L$3,VLOOKUP($A123,Elèves!$A$2:$H$250,7,0)=$L$4),1,0)</f>
        <v>#N/A</v>
      </c>
      <c r="H123" s="52" t="e">
        <f t="shared" si="10"/>
        <v>#N/A</v>
      </c>
      <c r="I123" s="52" t="e">
        <f t="shared" si="8"/>
        <v>#N/A</v>
      </c>
      <c r="J123" s="51" t="e">
        <f>IF((VLOOKUP($A123,Elèves!$A$2:$H$550,5,0)=$L$5),"Non inscrit","")</f>
        <v>#N/A</v>
      </c>
    </row>
    <row r="124" spans="1:10" ht="14" x14ac:dyDescent="0.15">
      <c r="A124" s="48" t="str">
        <f t="shared" si="7"/>
        <v>000</v>
      </c>
      <c r="B124" s="49">
        <f>Elèves!B124</f>
        <v>0</v>
      </c>
      <c r="C124" s="50">
        <f>Elèves!C124</f>
        <v>0</v>
      </c>
      <c r="D124" s="50">
        <f>Elèves!D124</f>
        <v>0</v>
      </c>
      <c r="E124" s="51" t="e">
        <f>IF(OR(VLOOKUP($A124,Elèves!$A$2:$H$250,5,0)=$L$2,VLOOKUP($A124,Elèves!$A$2:$H$250,5,0)=$L$3,VLOOKUP($A124,Elèves!$A$2:$H$250,5,0)=$L$4),1,0)</f>
        <v>#N/A</v>
      </c>
      <c r="F124" s="51" t="e">
        <f>IF(OR(VLOOKUP($A124,Elèves!$A$2:$H$250,6,0)=$L$2,VLOOKUP($A124,Elèves!$A$2:$H$250,6,0)=$L$3,VLOOKUP($A124,Elèves!$A$2:$H$250,6,0)=$L$4),1,0)</f>
        <v>#N/A</v>
      </c>
      <c r="G124" s="51" t="e">
        <f>IF(OR(VLOOKUP($A124,Elèves!$A$2:$H$250,7,0)=$L$2,VLOOKUP($A124,Elèves!$A$2:$H$250,7,0)=$L$3,VLOOKUP($A124,Elèves!$A$2:$H$250,7,0)=$L$4),1,0)</f>
        <v>#N/A</v>
      </c>
      <c r="H124" s="52" t="e">
        <f t="shared" si="10"/>
        <v>#N/A</v>
      </c>
      <c r="I124" s="52" t="e">
        <f t="shared" si="8"/>
        <v>#N/A</v>
      </c>
      <c r="J124" s="51" t="e">
        <f>IF((VLOOKUP($A124,Elèves!$A$2:$H$550,5,0)=$L$5),"Non inscrit","")</f>
        <v>#N/A</v>
      </c>
    </row>
    <row r="125" spans="1:10" ht="14" x14ac:dyDescent="0.15">
      <c r="A125" s="48" t="str">
        <f t="shared" si="7"/>
        <v>000</v>
      </c>
      <c r="B125" s="49">
        <f>Elèves!B125</f>
        <v>0</v>
      </c>
      <c r="C125" s="50">
        <f>Elèves!C125</f>
        <v>0</v>
      </c>
      <c r="D125" s="50">
        <f>Elèves!D125</f>
        <v>0</v>
      </c>
      <c r="E125" s="51" t="e">
        <f>IF(OR(VLOOKUP($A125,Elèves!$A$2:$H$250,5,0)=$L$2,VLOOKUP($A125,Elèves!$A$2:$H$250,5,0)=$L$3,VLOOKUP($A125,Elèves!$A$2:$H$250,5,0)=$L$4),1,0)</f>
        <v>#N/A</v>
      </c>
      <c r="F125" s="51" t="e">
        <f>IF(OR(VLOOKUP($A125,Elèves!$A$2:$H$250,6,0)=$L$2,VLOOKUP($A125,Elèves!$A$2:$H$250,6,0)=$L$3,VLOOKUP($A125,Elèves!$A$2:$H$250,6,0)=$L$4),1,0)</f>
        <v>#N/A</v>
      </c>
      <c r="G125" s="51" t="e">
        <f>IF(OR(VLOOKUP($A125,Elèves!$A$2:$H$250,7,0)=$L$2,VLOOKUP($A125,Elèves!$A$2:$H$250,7,0)=$L$3,VLOOKUP($A125,Elèves!$A$2:$H$250,7,0)=$L$4),1,0)</f>
        <v>#N/A</v>
      </c>
      <c r="H125" s="52" t="e">
        <f t="shared" si="10"/>
        <v>#N/A</v>
      </c>
      <c r="I125" s="52" t="e">
        <f t="shared" si="8"/>
        <v>#N/A</v>
      </c>
      <c r="J125" s="51" t="e">
        <f>IF((VLOOKUP($A125,Elèves!$A$2:$H$550,5,0)=$L$5),"Non inscrit","")</f>
        <v>#N/A</v>
      </c>
    </row>
    <row r="126" spans="1:10" ht="14" x14ac:dyDescent="0.15">
      <c r="A126" s="48" t="str">
        <f t="shared" si="7"/>
        <v>000</v>
      </c>
      <c r="B126" s="49">
        <f>Elèves!B126</f>
        <v>0</v>
      </c>
      <c r="C126" s="50">
        <f>Elèves!C126</f>
        <v>0</v>
      </c>
      <c r="D126" s="50">
        <f>Elèves!D126</f>
        <v>0</v>
      </c>
      <c r="E126" s="51" t="e">
        <f>IF(OR(VLOOKUP($A126,Elèves!$A$2:$H$250,5,0)=$L$2,VLOOKUP($A126,Elèves!$A$2:$H$250,5,0)=$L$3,VLOOKUP($A126,Elèves!$A$2:$H$250,5,0)=$L$4),1,0)</f>
        <v>#N/A</v>
      </c>
      <c r="F126" s="51" t="e">
        <f>IF(OR(VLOOKUP($A126,Elèves!$A$2:$H$250,6,0)=$L$2,VLOOKUP($A126,Elèves!$A$2:$H$250,6,0)=$L$3,VLOOKUP($A126,Elèves!$A$2:$H$250,6,0)=$L$4),1,0)</f>
        <v>#N/A</v>
      </c>
      <c r="G126" s="51" t="e">
        <f>IF(OR(VLOOKUP($A126,Elèves!$A$2:$H$250,7,0)=$L$2,VLOOKUP($A126,Elèves!$A$2:$H$250,7,0)=$L$3,VLOOKUP($A126,Elèves!$A$2:$H$250,7,0)=$L$4),1,0)</f>
        <v>#N/A</v>
      </c>
      <c r="H126" s="52" t="e">
        <f t="shared" si="10"/>
        <v>#N/A</v>
      </c>
      <c r="I126" s="52" t="e">
        <f t="shared" si="8"/>
        <v>#N/A</v>
      </c>
      <c r="J126" s="51" t="e">
        <f>IF((VLOOKUP($A126,Elèves!$A$2:$H$550,5,0)=$L$5),"Non inscrit","")</f>
        <v>#N/A</v>
      </c>
    </row>
    <row r="127" spans="1:10" ht="14" x14ac:dyDescent="0.15">
      <c r="A127" s="48" t="str">
        <f t="shared" si="7"/>
        <v>000</v>
      </c>
      <c r="B127" s="49">
        <f>Elèves!B127</f>
        <v>0</v>
      </c>
      <c r="C127" s="50">
        <f>Elèves!C127</f>
        <v>0</v>
      </c>
      <c r="D127" s="50">
        <f>Elèves!D127</f>
        <v>0</v>
      </c>
      <c r="E127" s="51" t="e">
        <f>IF(OR(VLOOKUP($A127,Elèves!$A$2:$H$250,5,0)=$L$2,VLOOKUP($A127,Elèves!$A$2:$H$250,5,0)=$L$3,VLOOKUP($A127,Elèves!$A$2:$H$250,5,0)=$L$4),1,0)</f>
        <v>#N/A</v>
      </c>
      <c r="F127" s="51" t="e">
        <f>IF(OR(VLOOKUP($A127,Elèves!$A$2:$H$250,6,0)=$L$2,VLOOKUP($A127,Elèves!$A$2:$H$250,6,0)=$L$3,VLOOKUP($A127,Elèves!$A$2:$H$250,6,0)=$L$4),1,0)</f>
        <v>#N/A</v>
      </c>
      <c r="G127" s="51" t="e">
        <f>IF(OR(VLOOKUP($A127,Elèves!$A$2:$H$250,7,0)=$L$2,VLOOKUP($A127,Elèves!$A$2:$H$250,7,0)=$L$3,VLOOKUP($A127,Elèves!$A$2:$H$250,7,0)=$L$4),1,0)</f>
        <v>#N/A</v>
      </c>
      <c r="H127" s="52" t="e">
        <f t="shared" si="10"/>
        <v>#N/A</v>
      </c>
      <c r="I127" s="52" t="e">
        <f t="shared" si="8"/>
        <v>#N/A</v>
      </c>
      <c r="J127" s="51" t="e">
        <f>IF((VLOOKUP($A127,Elèves!$A$2:$H$550,5,0)=$L$5),"Non inscrit","")</f>
        <v>#N/A</v>
      </c>
    </row>
    <row r="128" spans="1:10" ht="14" x14ac:dyDescent="0.15">
      <c r="A128" s="48" t="str">
        <f t="shared" si="7"/>
        <v>000</v>
      </c>
      <c r="B128" s="49">
        <f>Elèves!B128</f>
        <v>0</v>
      </c>
      <c r="C128" s="50">
        <f>Elèves!C128</f>
        <v>0</v>
      </c>
      <c r="D128" s="50">
        <f>Elèves!D128</f>
        <v>0</v>
      </c>
      <c r="E128" s="51" t="e">
        <f>IF(OR(VLOOKUP($A128,Elèves!$A$2:$H$250,5,0)=$L$2,VLOOKUP($A128,Elèves!$A$2:$H$250,5,0)=$L$3,VLOOKUP($A128,Elèves!$A$2:$H$250,5,0)=$L$4),1,0)</f>
        <v>#N/A</v>
      </c>
      <c r="F128" s="51" t="e">
        <f>IF(OR(VLOOKUP($A128,Elèves!$A$2:$H$250,6,0)=$L$2,VLOOKUP($A128,Elèves!$A$2:$H$250,6,0)=$L$3,VLOOKUP($A128,Elèves!$A$2:$H$250,6,0)=$L$4),1,0)</f>
        <v>#N/A</v>
      </c>
      <c r="G128" s="51" t="e">
        <f>IF(OR(VLOOKUP($A128,Elèves!$A$2:$H$250,7,0)=$L$2,VLOOKUP($A128,Elèves!$A$2:$H$250,7,0)=$L$3,VLOOKUP($A128,Elèves!$A$2:$H$250,7,0)=$L$4),1,0)</f>
        <v>#N/A</v>
      </c>
      <c r="H128" s="52" t="e">
        <f t="shared" si="10"/>
        <v>#N/A</v>
      </c>
      <c r="I128" s="52" t="e">
        <f t="shared" si="8"/>
        <v>#N/A</v>
      </c>
      <c r="J128" s="51" t="e">
        <f>IF((VLOOKUP($A128,Elèves!$A$2:$H$550,5,0)=$L$5),"Non inscrit","")</f>
        <v>#N/A</v>
      </c>
    </row>
    <row r="129" spans="1:10" ht="14" x14ac:dyDescent="0.15">
      <c r="A129" s="48" t="str">
        <f t="shared" si="7"/>
        <v>000</v>
      </c>
      <c r="B129" s="49">
        <f>Elèves!B129</f>
        <v>0</v>
      </c>
      <c r="C129" s="50">
        <f>Elèves!C129</f>
        <v>0</v>
      </c>
      <c r="D129" s="50">
        <f>Elèves!D129</f>
        <v>0</v>
      </c>
      <c r="E129" s="51" t="e">
        <f>IF(OR(VLOOKUP($A129,Elèves!$A$2:$H$250,5,0)=$L$2,VLOOKUP($A129,Elèves!$A$2:$H$250,5,0)=$L$3,VLOOKUP($A129,Elèves!$A$2:$H$250,5,0)=$L$4),1,0)</f>
        <v>#N/A</v>
      </c>
      <c r="F129" s="51" t="e">
        <f>IF(OR(VLOOKUP($A129,Elèves!$A$2:$H$250,6,0)=$L$2,VLOOKUP($A129,Elèves!$A$2:$H$250,6,0)=$L$3,VLOOKUP($A129,Elèves!$A$2:$H$250,6,0)=$L$4),1,0)</f>
        <v>#N/A</v>
      </c>
      <c r="G129" s="51" t="e">
        <f>IF(OR(VLOOKUP($A129,Elèves!$A$2:$H$250,7,0)=$L$2,VLOOKUP($A129,Elèves!$A$2:$H$250,7,0)=$L$3,VLOOKUP($A129,Elèves!$A$2:$H$250,7,0)=$L$4),1,0)</f>
        <v>#N/A</v>
      </c>
      <c r="H129" s="52" t="e">
        <f t="shared" si="10"/>
        <v>#N/A</v>
      </c>
      <c r="I129" s="52" t="e">
        <f t="shared" si="8"/>
        <v>#N/A</v>
      </c>
      <c r="J129" s="51" t="e">
        <f>IF((VLOOKUP($A129,Elèves!$A$2:$H$550,5,0)=$L$5),"Non inscrit","")</f>
        <v>#N/A</v>
      </c>
    </row>
    <row r="130" spans="1:10" ht="14" x14ac:dyDescent="0.15">
      <c r="A130" s="48" t="str">
        <f t="shared" si="7"/>
        <v>000</v>
      </c>
      <c r="B130" s="49">
        <f>Elèves!B130</f>
        <v>0</v>
      </c>
      <c r="C130" s="50">
        <f>Elèves!C130</f>
        <v>0</v>
      </c>
      <c r="D130" s="50">
        <f>Elèves!D130</f>
        <v>0</v>
      </c>
      <c r="E130" s="51" t="e">
        <f>IF(OR(VLOOKUP($A130,Elèves!$A$2:$H$250,5,0)=$L$2,VLOOKUP($A130,Elèves!$A$2:$H$250,5,0)=$L$3,VLOOKUP($A130,Elèves!$A$2:$H$250,5,0)=$L$4),1,0)</f>
        <v>#N/A</v>
      </c>
      <c r="F130" s="51" t="e">
        <f>IF(OR(VLOOKUP($A130,Elèves!$A$2:$H$250,6,0)=$L$2,VLOOKUP($A130,Elèves!$A$2:$H$250,6,0)=$L$3,VLOOKUP($A130,Elèves!$A$2:$H$250,6,0)=$L$4),1,0)</f>
        <v>#N/A</v>
      </c>
      <c r="G130" s="51" t="e">
        <f>IF(OR(VLOOKUP($A130,Elèves!$A$2:$H$250,7,0)=$L$2,VLOOKUP($A130,Elèves!$A$2:$H$250,7,0)=$L$3,VLOOKUP($A130,Elèves!$A$2:$H$250,7,0)=$L$4),1,0)</f>
        <v>#N/A</v>
      </c>
      <c r="H130" s="52" t="e">
        <f t="shared" si="10"/>
        <v>#N/A</v>
      </c>
      <c r="I130" s="52" t="e">
        <f t="shared" si="8"/>
        <v>#N/A</v>
      </c>
      <c r="J130" s="51" t="e">
        <f>IF((VLOOKUP($A130,Elèves!$A$2:$H$550,5,0)=$L$5),"Non inscrit","")</f>
        <v>#N/A</v>
      </c>
    </row>
    <row r="131" spans="1:10" ht="14" x14ac:dyDescent="0.15">
      <c r="A131" s="48" t="str">
        <f t="shared" ref="A131:A194" si="11">CONCATENATE(LEFT(B131,4),LEFT(C131,4),D131)</f>
        <v>000</v>
      </c>
      <c r="B131" s="49">
        <f>Elèves!B131</f>
        <v>0</v>
      </c>
      <c r="C131" s="50">
        <f>Elèves!C131</f>
        <v>0</v>
      </c>
      <c r="D131" s="50">
        <f>Elèves!D131</f>
        <v>0</v>
      </c>
      <c r="E131" s="51" t="e">
        <f>IF(OR(VLOOKUP($A131,Elèves!$A$2:$H$250,5,0)=$L$2,VLOOKUP($A131,Elèves!$A$2:$H$250,5,0)=$L$3,VLOOKUP($A131,Elèves!$A$2:$H$250,5,0)=$L$4),1,0)</f>
        <v>#N/A</v>
      </c>
      <c r="F131" s="51" t="e">
        <f>IF(OR(VLOOKUP($A131,Elèves!$A$2:$H$250,6,0)=$L$2,VLOOKUP($A131,Elèves!$A$2:$H$250,6,0)=$L$3,VLOOKUP($A131,Elèves!$A$2:$H$250,6,0)=$L$4),1,0)</f>
        <v>#N/A</v>
      </c>
      <c r="G131" s="51" t="e">
        <f>IF(OR(VLOOKUP($A131,Elèves!$A$2:$H$250,7,0)=$L$2,VLOOKUP($A131,Elèves!$A$2:$H$250,7,0)=$L$3,VLOOKUP($A131,Elèves!$A$2:$H$250,7,0)=$L$4),1,0)</f>
        <v>#N/A</v>
      </c>
      <c r="H131" s="52" t="e">
        <f t="shared" si="10"/>
        <v>#N/A</v>
      </c>
      <c r="I131" s="52" t="e">
        <f t="shared" ref="I131:I194" si="12">VLOOKUP(H131,$M$16:$N$24,2,0)</f>
        <v>#N/A</v>
      </c>
      <c r="J131" s="51" t="e">
        <f>IF((VLOOKUP($A131,Elèves!$A$2:$H$550,5,0)=$L$5),"Non inscrit","")</f>
        <v>#N/A</v>
      </c>
    </row>
    <row r="132" spans="1:10" ht="14" x14ac:dyDescent="0.15">
      <c r="A132" s="48" t="str">
        <f t="shared" si="11"/>
        <v>000</v>
      </c>
      <c r="B132" s="49">
        <f>Elèves!B132</f>
        <v>0</v>
      </c>
      <c r="C132" s="50">
        <f>Elèves!C132</f>
        <v>0</v>
      </c>
      <c r="D132" s="50">
        <f>Elèves!D132</f>
        <v>0</v>
      </c>
      <c r="E132" s="51" t="e">
        <f>IF(OR(VLOOKUP($A132,Elèves!$A$2:$H$250,5,0)=$L$2,VLOOKUP($A132,Elèves!$A$2:$H$250,5,0)=$L$3,VLOOKUP($A132,Elèves!$A$2:$H$250,5,0)=$L$4),1,0)</f>
        <v>#N/A</v>
      </c>
      <c r="F132" s="51" t="e">
        <f>IF(OR(VLOOKUP($A132,Elèves!$A$2:$H$250,6,0)=$L$2,VLOOKUP($A132,Elèves!$A$2:$H$250,6,0)=$L$3,VLOOKUP($A132,Elèves!$A$2:$H$250,6,0)=$L$4),1,0)</f>
        <v>#N/A</v>
      </c>
      <c r="G132" s="51" t="e">
        <f>IF(OR(VLOOKUP($A132,Elèves!$A$2:$H$250,7,0)=$L$2,VLOOKUP($A132,Elèves!$A$2:$H$250,7,0)=$L$3,VLOOKUP($A132,Elèves!$A$2:$H$250,7,0)=$L$4),1,0)</f>
        <v>#N/A</v>
      </c>
      <c r="H132" s="52" t="e">
        <f t="shared" si="10"/>
        <v>#N/A</v>
      </c>
      <c r="I132" s="52" t="e">
        <f t="shared" si="12"/>
        <v>#N/A</v>
      </c>
      <c r="J132" s="51" t="e">
        <f>IF((VLOOKUP($A132,Elèves!$A$2:$H$550,5,0)=$L$5),"Non inscrit","")</f>
        <v>#N/A</v>
      </c>
    </row>
    <row r="133" spans="1:10" ht="14" x14ac:dyDescent="0.15">
      <c r="A133" s="48" t="str">
        <f t="shared" si="11"/>
        <v>000</v>
      </c>
      <c r="B133" s="49">
        <f>Elèves!B133</f>
        <v>0</v>
      </c>
      <c r="C133" s="50">
        <f>Elèves!C133</f>
        <v>0</v>
      </c>
      <c r="D133" s="50">
        <f>Elèves!D133</f>
        <v>0</v>
      </c>
      <c r="E133" s="51" t="e">
        <f>IF(OR(VLOOKUP($A133,Elèves!$A$2:$H$250,5,0)=$L$2,VLOOKUP($A133,Elèves!$A$2:$H$250,5,0)=$L$3,VLOOKUP($A133,Elèves!$A$2:$H$250,5,0)=$L$4),1,0)</f>
        <v>#N/A</v>
      </c>
      <c r="F133" s="51" t="e">
        <f>IF(OR(VLOOKUP($A133,Elèves!$A$2:$H$250,6,0)=$L$2,VLOOKUP($A133,Elèves!$A$2:$H$250,6,0)=$L$3,VLOOKUP($A133,Elèves!$A$2:$H$250,6,0)=$L$4),1,0)</f>
        <v>#N/A</v>
      </c>
      <c r="G133" s="51" t="e">
        <f>IF(OR(VLOOKUP($A133,Elèves!$A$2:$H$250,7,0)=$L$2,VLOOKUP($A133,Elèves!$A$2:$H$250,7,0)=$L$3,VLOOKUP($A133,Elèves!$A$2:$H$250,7,0)=$L$4),1,0)</f>
        <v>#N/A</v>
      </c>
      <c r="H133" s="52" t="e">
        <f t="shared" si="10"/>
        <v>#N/A</v>
      </c>
      <c r="I133" s="52" t="e">
        <f t="shared" si="12"/>
        <v>#N/A</v>
      </c>
      <c r="J133" s="51" t="e">
        <f>IF((VLOOKUP($A133,Elèves!$A$2:$H$550,5,0)=$L$5),"Non inscrit","")</f>
        <v>#N/A</v>
      </c>
    </row>
    <row r="134" spans="1:10" ht="14" x14ac:dyDescent="0.15">
      <c r="A134" s="48" t="str">
        <f t="shared" si="11"/>
        <v>000</v>
      </c>
      <c r="B134" s="49">
        <f>Elèves!B134</f>
        <v>0</v>
      </c>
      <c r="C134" s="50">
        <f>Elèves!C134</f>
        <v>0</v>
      </c>
      <c r="D134" s="50">
        <f>Elèves!D134</f>
        <v>0</v>
      </c>
      <c r="E134" s="51" t="e">
        <f>IF(OR(VLOOKUP($A134,Elèves!$A$2:$H$250,5,0)=$L$2,VLOOKUP($A134,Elèves!$A$2:$H$250,5,0)=$L$3,VLOOKUP($A134,Elèves!$A$2:$H$250,5,0)=$L$4),1,0)</f>
        <v>#N/A</v>
      </c>
      <c r="F134" s="51" t="e">
        <f>IF(OR(VLOOKUP($A134,Elèves!$A$2:$H$250,6,0)=$L$2,VLOOKUP($A134,Elèves!$A$2:$H$250,6,0)=$L$3,VLOOKUP($A134,Elèves!$A$2:$H$250,6,0)=$L$4),1,0)</f>
        <v>#N/A</v>
      </c>
      <c r="G134" s="51" t="e">
        <f>IF(OR(VLOOKUP($A134,Elèves!$A$2:$H$250,7,0)=$L$2,VLOOKUP($A134,Elèves!$A$2:$H$250,7,0)=$L$3,VLOOKUP($A134,Elèves!$A$2:$H$250,7,0)=$L$4),1,0)</f>
        <v>#N/A</v>
      </c>
      <c r="H134" s="52" t="e">
        <f t="shared" si="10"/>
        <v>#N/A</v>
      </c>
      <c r="I134" s="52" t="e">
        <f t="shared" si="12"/>
        <v>#N/A</v>
      </c>
      <c r="J134" s="51" t="e">
        <f>IF((VLOOKUP($A134,Elèves!$A$2:$H$550,5,0)=$L$5),"Non inscrit","")</f>
        <v>#N/A</v>
      </c>
    </row>
    <row r="135" spans="1:10" ht="14" x14ac:dyDescent="0.15">
      <c r="A135" s="48" t="str">
        <f t="shared" si="11"/>
        <v>000</v>
      </c>
      <c r="B135" s="49">
        <f>Elèves!B135</f>
        <v>0</v>
      </c>
      <c r="C135" s="50">
        <f>Elèves!C135</f>
        <v>0</v>
      </c>
      <c r="D135" s="50">
        <f>Elèves!D135</f>
        <v>0</v>
      </c>
      <c r="E135" s="51" t="e">
        <f>IF(OR(VLOOKUP($A135,Elèves!$A$2:$H$250,5,0)=$L$2,VLOOKUP($A135,Elèves!$A$2:$H$250,5,0)=$L$3,VLOOKUP($A135,Elèves!$A$2:$H$250,5,0)=$L$4),1,0)</f>
        <v>#N/A</v>
      </c>
      <c r="F135" s="51" t="e">
        <f>IF(OR(VLOOKUP($A135,Elèves!$A$2:$H$250,6,0)=$L$2,VLOOKUP($A135,Elèves!$A$2:$H$250,6,0)=$L$3,VLOOKUP($A135,Elèves!$A$2:$H$250,6,0)=$L$4),1,0)</f>
        <v>#N/A</v>
      </c>
      <c r="G135" s="51" t="e">
        <f>IF(OR(VLOOKUP($A135,Elèves!$A$2:$H$250,7,0)=$L$2,VLOOKUP($A135,Elèves!$A$2:$H$250,7,0)=$L$3,VLOOKUP($A135,Elèves!$A$2:$H$250,7,0)=$L$4),1,0)</f>
        <v>#N/A</v>
      </c>
      <c r="H135" s="52" t="e">
        <f t="shared" si="10"/>
        <v>#N/A</v>
      </c>
      <c r="I135" s="52" t="e">
        <f t="shared" si="12"/>
        <v>#N/A</v>
      </c>
      <c r="J135" s="51" t="e">
        <f>IF((VLOOKUP($A135,Elèves!$A$2:$H$550,5,0)=$L$5),"Non inscrit","")</f>
        <v>#N/A</v>
      </c>
    </row>
    <row r="136" spans="1:10" ht="14" x14ac:dyDescent="0.15">
      <c r="A136" s="48" t="str">
        <f t="shared" si="11"/>
        <v>000</v>
      </c>
      <c r="B136" s="49">
        <f>Elèves!B136</f>
        <v>0</v>
      </c>
      <c r="C136" s="50">
        <f>Elèves!C136</f>
        <v>0</v>
      </c>
      <c r="D136" s="50">
        <f>Elèves!D136</f>
        <v>0</v>
      </c>
      <c r="E136" s="51" t="e">
        <f>IF(OR(VLOOKUP($A136,Elèves!$A$2:$H$250,5,0)=$L$2,VLOOKUP($A136,Elèves!$A$2:$H$250,5,0)=$L$3,VLOOKUP($A136,Elèves!$A$2:$H$250,5,0)=$L$4),1,0)</f>
        <v>#N/A</v>
      </c>
      <c r="F136" s="51" t="e">
        <f>IF(OR(VLOOKUP($A136,Elèves!$A$2:$H$250,6,0)=$L$2,VLOOKUP($A136,Elèves!$A$2:$H$250,6,0)=$L$3,VLOOKUP($A136,Elèves!$A$2:$H$250,6,0)=$L$4),1,0)</f>
        <v>#N/A</v>
      </c>
      <c r="G136" s="51" t="e">
        <f>IF(OR(VLOOKUP($A136,Elèves!$A$2:$H$250,7,0)=$L$2,VLOOKUP($A136,Elèves!$A$2:$H$250,7,0)=$L$3,VLOOKUP($A136,Elèves!$A$2:$H$250,7,0)=$L$4),1,0)</f>
        <v>#N/A</v>
      </c>
      <c r="H136" s="52" t="e">
        <f t="shared" si="10"/>
        <v>#N/A</v>
      </c>
      <c r="I136" s="52" t="e">
        <f t="shared" si="12"/>
        <v>#N/A</v>
      </c>
      <c r="J136" s="51" t="e">
        <f>IF((VLOOKUP($A136,Elèves!$A$2:$H$550,5,0)=$L$5),"Non inscrit","")</f>
        <v>#N/A</v>
      </c>
    </row>
    <row r="137" spans="1:10" ht="14" x14ac:dyDescent="0.15">
      <c r="A137" s="48" t="str">
        <f t="shared" si="11"/>
        <v>000</v>
      </c>
      <c r="B137" s="49">
        <f>Elèves!B137</f>
        <v>0</v>
      </c>
      <c r="C137" s="50">
        <f>Elèves!C137</f>
        <v>0</v>
      </c>
      <c r="D137" s="50">
        <f>Elèves!D137</f>
        <v>0</v>
      </c>
      <c r="E137" s="51" t="e">
        <f>IF(OR(VLOOKUP($A137,Elèves!$A$2:$H$250,5,0)=$L$2,VLOOKUP($A137,Elèves!$A$2:$H$250,5,0)=$L$3,VLOOKUP($A137,Elèves!$A$2:$H$250,5,0)=$L$4),1,0)</f>
        <v>#N/A</v>
      </c>
      <c r="F137" s="51" t="e">
        <f>IF(OR(VLOOKUP($A137,Elèves!$A$2:$H$250,6,0)=$L$2,VLOOKUP($A137,Elèves!$A$2:$H$250,6,0)=$L$3,VLOOKUP($A137,Elèves!$A$2:$H$250,6,0)=$L$4),1,0)</f>
        <v>#N/A</v>
      </c>
      <c r="G137" s="51" t="e">
        <f>IF(OR(VLOOKUP($A137,Elèves!$A$2:$H$250,7,0)=$L$2,VLOOKUP($A137,Elèves!$A$2:$H$250,7,0)=$L$3,VLOOKUP($A137,Elèves!$A$2:$H$250,7,0)=$L$4),1,0)</f>
        <v>#N/A</v>
      </c>
      <c r="H137" s="52" t="e">
        <f t="shared" si="10"/>
        <v>#N/A</v>
      </c>
      <c r="I137" s="52" t="e">
        <f t="shared" si="12"/>
        <v>#N/A</v>
      </c>
      <c r="J137" s="51" t="e">
        <f>IF((VLOOKUP($A137,Elèves!$A$2:$H$550,5,0)=$L$5),"Non inscrit","")</f>
        <v>#N/A</v>
      </c>
    </row>
    <row r="138" spans="1:10" ht="14" x14ac:dyDescent="0.15">
      <c r="A138" s="48" t="str">
        <f t="shared" si="11"/>
        <v>000</v>
      </c>
      <c r="B138" s="49">
        <f>Elèves!B138</f>
        <v>0</v>
      </c>
      <c r="C138" s="50">
        <f>Elèves!C138</f>
        <v>0</v>
      </c>
      <c r="D138" s="50">
        <f>Elèves!D138</f>
        <v>0</v>
      </c>
      <c r="E138" s="51" t="e">
        <f>IF(OR(VLOOKUP($A138,Elèves!$A$2:$H$250,5,0)=$L$2,VLOOKUP($A138,Elèves!$A$2:$H$250,5,0)=$L$3,VLOOKUP($A138,Elèves!$A$2:$H$250,5,0)=$L$4),1,0)</f>
        <v>#N/A</v>
      </c>
      <c r="F138" s="51" t="e">
        <f>IF(OR(VLOOKUP($A138,Elèves!$A$2:$H$250,6,0)=$L$2,VLOOKUP($A138,Elèves!$A$2:$H$250,6,0)=$L$3,VLOOKUP($A138,Elèves!$A$2:$H$250,6,0)=$L$4),1,0)</f>
        <v>#N/A</v>
      </c>
      <c r="G138" s="51" t="e">
        <f>IF(OR(VLOOKUP($A138,Elèves!$A$2:$H$250,7,0)=$L$2,VLOOKUP($A138,Elèves!$A$2:$H$250,7,0)=$L$3,VLOOKUP($A138,Elèves!$A$2:$H$250,7,0)=$L$4),1,0)</f>
        <v>#N/A</v>
      </c>
      <c r="H138" s="52" t="e">
        <f t="shared" si="10"/>
        <v>#N/A</v>
      </c>
      <c r="I138" s="52" t="e">
        <f t="shared" si="12"/>
        <v>#N/A</v>
      </c>
      <c r="J138" s="51" t="e">
        <f>IF((VLOOKUP($A138,Elèves!$A$2:$H$550,5,0)=$L$5),"Non inscrit","")</f>
        <v>#N/A</v>
      </c>
    </row>
    <row r="139" spans="1:10" ht="14" x14ac:dyDescent="0.15">
      <c r="A139" s="48" t="str">
        <f t="shared" si="11"/>
        <v>000</v>
      </c>
      <c r="B139" s="49">
        <f>Elèves!B139</f>
        <v>0</v>
      </c>
      <c r="C139" s="50">
        <f>Elèves!C139</f>
        <v>0</v>
      </c>
      <c r="D139" s="50">
        <f>Elèves!D139</f>
        <v>0</v>
      </c>
      <c r="E139" s="51" t="e">
        <f>IF(OR(VLOOKUP($A139,Elèves!$A$2:$H$250,5,0)=$L$2,VLOOKUP($A139,Elèves!$A$2:$H$250,5,0)=$L$3,VLOOKUP($A139,Elèves!$A$2:$H$250,5,0)=$L$4),1,0)</f>
        <v>#N/A</v>
      </c>
      <c r="F139" s="51" t="e">
        <f>IF(OR(VLOOKUP($A139,Elèves!$A$2:$H$250,6,0)=$L$2,VLOOKUP($A139,Elèves!$A$2:$H$250,6,0)=$L$3,VLOOKUP($A139,Elèves!$A$2:$H$250,6,0)=$L$4),1,0)</f>
        <v>#N/A</v>
      </c>
      <c r="G139" s="51" t="e">
        <f>IF(OR(VLOOKUP($A139,Elèves!$A$2:$H$250,7,0)=$L$2,VLOOKUP($A139,Elèves!$A$2:$H$250,7,0)=$L$3,VLOOKUP($A139,Elèves!$A$2:$H$250,7,0)=$L$4),1,0)</f>
        <v>#N/A</v>
      </c>
      <c r="H139" s="52" t="e">
        <f t="shared" si="10"/>
        <v>#N/A</v>
      </c>
      <c r="I139" s="52" t="e">
        <f t="shared" si="12"/>
        <v>#N/A</v>
      </c>
      <c r="J139" s="51" t="e">
        <f>IF((VLOOKUP($A139,Elèves!$A$2:$H$550,5,0)=$L$5),"Non inscrit","")</f>
        <v>#N/A</v>
      </c>
    </row>
    <row r="140" spans="1:10" ht="14" x14ac:dyDescent="0.15">
      <c r="A140" s="48" t="str">
        <f t="shared" si="11"/>
        <v>000</v>
      </c>
      <c r="B140" s="49">
        <f>Elèves!B140</f>
        <v>0</v>
      </c>
      <c r="C140" s="50">
        <f>Elèves!C140</f>
        <v>0</v>
      </c>
      <c r="D140" s="50">
        <f>Elèves!D140</f>
        <v>0</v>
      </c>
      <c r="E140" s="51" t="e">
        <f>IF(OR(VLOOKUP($A140,Elèves!$A$2:$H$250,5,0)=$L$2,VLOOKUP($A140,Elèves!$A$2:$H$250,5,0)=$L$3,VLOOKUP($A140,Elèves!$A$2:$H$250,5,0)=$L$4),1,0)</f>
        <v>#N/A</v>
      </c>
      <c r="F140" s="51" t="e">
        <f>IF(OR(VLOOKUP($A140,Elèves!$A$2:$H$250,6,0)=$L$2,VLOOKUP($A140,Elèves!$A$2:$H$250,6,0)=$L$3,VLOOKUP($A140,Elèves!$A$2:$H$250,6,0)=$L$4),1,0)</f>
        <v>#N/A</v>
      </c>
      <c r="G140" s="51" t="e">
        <f>IF(OR(VLOOKUP($A140,Elèves!$A$2:$H$250,7,0)=$L$2,VLOOKUP($A140,Elèves!$A$2:$H$250,7,0)=$L$3,VLOOKUP($A140,Elèves!$A$2:$H$250,7,0)=$L$4),1,0)</f>
        <v>#N/A</v>
      </c>
      <c r="H140" s="52" t="e">
        <f t="shared" si="10"/>
        <v>#N/A</v>
      </c>
      <c r="I140" s="52" t="e">
        <f t="shared" si="12"/>
        <v>#N/A</v>
      </c>
      <c r="J140" s="51" t="e">
        <f>IF((VLOOKUP($A140,Elèves!$A$2:$H$550,5,0)=$L$5),"Non inscrit","")</f>
        <v>#N/A</v>
      </c>
    </row>
    <row r="141" spans="1:10" ht="14" x14ac:dyDescent="0.15">
      <c r="A141" s="48" t="str">
        <f t="shared" si="11"/>
        <v>000</v>
      </c>
      <c r="B141" s="49">
        <f>Elèves!B141</f>
        <v>0</v>
      </c>
      <c r="C141" s="50">
        <f>Elèves!C141</f>
        <v>0</v>
      </c>
      <c r="D141" s="50">
        <f>Elèves!D141</f>
        <v>0</v>
      </c>
      <c r="E141" s="51" t="e">
        <f>IF(OR(VLOOKUP($A141,Elèves!$A$2:$H$250,5,0)=$L$2,VLOOKUP($A141,Elèves!$A$2:$H$250,5,0)=$L$3,VLOOKUP($A141,Elèves!$A$2:$H$250,5,0)=$L$4),1,0)</f>
        <v>#N/A</v>
      </c>
      <c r="F141" s="51" t="e">
        <f>IF(OR(VLOOKUP($A141,Elèves!$A$2:$H$250,6,0)=$L$2,VLOOKUP($A141,Elèves!$A$2:$H$250,6,0)=$L$3,VLOOKUP($A141,Elèves!$A$2:$H$250,6,0)=$L$4),1,0)</f>
        <v>#N/A</v>
      </c>
      <c r="G141" s="51" t="e">
        <f>IF(OR(VLOOKUP($A141,Elèves!$A$2:$H$250,7,0)=$L$2,VLOOKUP($A141,Elèves!$A$2:$H$250,7,0)=$L$3,VLOOKUP($A141,Elèves!$A$2:$H$250,7,0)=$L$4),1,0)</f>
        <v>#N/A</v>
      </c>
      <c r="H141" s="52" t="e">
        <f t="shared" si="10"/>
        <v>#N/A</v>
      </c>
      <c r="I141" s="52" t="e">
        <f t="shared" si="12"/>
        <v>#N/A</v>
      </c>
      <c r="J141" s="51" t="e">
        <f>IF((VLOOKUP($A141,Elèves!$A$2:$H$550,5,0)=$L$5),"Non inscrit","")</f>
        <v>#N/A</v>
      </c>
    </row>
    <row r="142" spans="1:10" ht="14" x14ac:dyDescent="0.15">
      <c r="A142" s="48" t="str">
        <f t="shared" si="11"/>
        <v>000</v>
      </c>
      <c r="B142" s="49">
        <f>Elèves!B142</f>
        <v>0</v>
      </c>
      <c r="C142" s="50">
        <f>Elèves!C142</f>
        <v>0</v>
      </c>
      <c r="D142" s="50">
        <f>Elèves!D142</f>
        <v>0</v>
      </c>
      <c r="E142" s="51" t="e">
        <f>IF(OR(VLOOKUP($A142,Elèves!$A$2:$H$250,5,0)=$L$2,VLOOKUP($A142,Elèves!$A$2:$H$250,5,0)=$L$3,VLOOKUP($A142,Elèves!$A$2:$H$250,5,0)=$L$4),1,0)</f>
        <v>#N/A</v>
      </c>
      <c r="F142" s="51" t="e">
        <f>IF(OR(VLOOKUP($A142,Elèves!$A$2:$H$250,6,0)=$L$2,VLOOKUP($A142,Elèves!$A$2:$H$250,6,0)=$L$3,VLOOKUP($A142,Elèves!$A$2:$H$250,6,0)=$L$4),1,0)</f>
        <v>#N/A</v>
      </c>
      <c r="G142" s="51" t="e">
        <f>IF(OR(VLOOKUP($A142,Elèves!$A$2:$H$250,7,0)=$L$2,VLOOKUP($A142,Elèves!$A$2:$H$250,7,0)=$L$3,VLOOKUP($A142,Elèves!$A$2:$H$250,7,0)=$L$4),1,0)</f>
        <v>#N/A</v>
      </c>
      <c r="H142" s="52" t="e">
        <f t="shared" si="10"/>
        <v>#N/A</v>
      </c>
      <c r="I142" s="52" t="e">
        <f t="shared" si="12"/>
        <v>#N/A</v>
      </c>
      <c r="J142" s="51" t="e">
        <f>IF((VLOOKUP($A142,Elèves!$A$2:$H$550,5,0)=$L$5),"Non inscrit","")</f>
        <v>#N/A</v>
      </c>
    </row>
    <row r="143" spans="1:10" ht="14" x14ac:dyDescent="0.15">
      <c r="A143" s="48" t="str">
        <f t="shared" si="11"/>
        <v>000</v>
      </c>
      <c r="B143" s="49">
        <f>Elèves!B143</f>
        <v>0</v>
      </c>
      <c r="C143" s="50">
        <f>Elèves!C143</f>
        <v>0</v>
      </c>
      <c r="D143" s="50">
        <f>Elèves!D143</f>
        <v>0</v>
      </c>
      <c r="E143" s="51" t="e">
        <f>IF(OR(VLOOKUP($A143,Elèves!$A$2:$H$250,5,0)=$L$2,VLOOKUP($A143,Elèves!$A$2:$H$250,5,0)=$L$3,VLOOKUP($A143,Elèves!$A$2:$H$250,5,0)=$L$4),1,0)</f>
        <v>#N/A</v>
      </c>
      <c r="F143" s="51" t="e">
        <f>IF(OR(VLOOKUP($A143,Elèves!$A$2:$H$250,6,0)=$L$2,VLOOKUP($A143,Elèves!$A$2:$H$250,6,0)=$L$3,VLOOKUP($A143,Elèves!$A$2:$H$250,6,0)=$L$4),1,0)</f>
        <v>#N/A</v>
      </c>
      <c r="G143" s="51" t="e">
        <f>IF(OR(VLOOKUP($A143,Elèves!$A$2:$H$250,7,0)=$L$2,VLOOKUP($A143,Elèves!$A$2:$H$250,7,0)=$L$3,VLOOKUP($A143,Elèves!$A$2:$H$250,7,0)=$L$4),1,0)</f>
        <v>#N/A</v>
      </c>
      <c r="H143" s="52" t="e">
        <f t="shared" si="10"/>
        <v>#N/A</v>
      </c>
      <c r="I143" s="52" t="e">
        <f t="shared" si="12"/>
        <v>#N/A</v>
      </c>
      <c r="J143" s="51" t="e">
        <f>IF((VLOOKUP($A143,Elèves!$A$2:$H$550,5,0)=$L$5),"Non inscrit","")</f>
        <v>#N/A</v>
      </c>
    </row>
    <row r="144" spans="1:10" ht="14" x14ac:dyDescent="0.15">
      <c r="A144" s="48" t="str">
        <f t="shared" si="11"/>
        <v>000</v>
      </c>
      <c r="B144" s="49">
        <f>Elèves!B144</f>
        <v>0</v>
      </c>
      <c r="C144" s="50">
        <f>Elèves!C144</f>
        <v>0</v>
      </c>
      <c r="D144" s="50">
        <f>Elèves!D144</f>
        <v>0</v>
      </c>
      <c r="E144" s="51" t="e">
        <f>IF(OR(VLOOKUP($A144,Elèves!$A$2:$H$250,5,0)=$L$2,VLOOKUP($A144,Elèves!$A$2:$H$250,5,0)=$L$3,VLOOKUP($A144,Elèves!$A$2:$H$250,5,0)=$L$4),1,0)</f>
        <v>#N/A</v>
      </c>
      <c r="F144" s="51" t="e">
        <f>IF(OR(VLOOKUP($A144,Elèves!$A$2:$H$250,6,0)=$L$2,VLOOKUP($A144,Elèves!$A$2:$H$250,6,0)=$L$3,VLOOKUP($A144,Elèves!$A$2:$H$250,6,0)=$L$4),1,0)</f>
        <v>#N/A</v>
      </c>
      <c r="G144" s="51" t="e">
        <f>IF(OR(VLOOKUP($A144,Elèves!$A$2:$H$250,7,0)=$L$2,VLOOKUP($A144,Elèves!$A$2:$H$250,7,0)=$L$3,VLOOKUP($A144,Elèves!$A$2:$H$250,7,0)=$L$4),1,0)</f>
        <v>#N/A</v>
      </c>
      <c r="H144" s="52" t="e">
        <f t="shared" ref="H144:H207" si="13">G144+2*F144+4*E144</f>
        <v>#N/A</v>
      </c>
      <c r="I144" s="52" t="e">
        <f t="shared" si="12"/>
        <v>#N/A</v>
      </c>
      <c r="J144" s="51" t="e">
        <f>IF((VLOOKUP($A144,Elèves!$A$2:$H$550,5,0)=$L$5),"Non inscrit","")</f>
        <v>#N/A</v>
      </c>
    </row>
    <row r="145" spans="1:10" ht="14" x14ac:dyDescent="0.15">
      <c r="A145" s="48" t="str">
        <f t="shared" si="11"/>
        <v>000</v>
      </c>
      <c r="B145" s="49">
        <f>Elèves!B145</f>
        <v>0</v>
      </c>
      <c r="C145" s="50">
        <f>Elèves!C145</f>
        <v>0</v>
      </c>
      <c r="D145" s="50">
        <f>Elèves!D145</f>
        <v>0</v>
      </c>
      <c r="E145" s="51" t="e">
        <f>IF(OR(VLOOKUP($A145,Elèves!$A$2:$H$250,5,0)=$L$2,VLOOKUP($A145,Elèves!$A$2:$H$250,5,0)=$L$3,VLOOKUP($A145,Elèves!$A$2:$H$250,5,0)=$L$4),1,0)</f>
        <v>#N/A</v>
      </c>
      <c r="F145" s="51" t="e">
        <f>IF(OR(VLOOKUP($A145,Elèves!$A$2:$H$250,6,0)=$L$2,VLOOKUP($A145,Elèves!$A$2:$H$250,6,0)=$L$3,VLOOKUP($A145,Elèves!$A$2:$H$250,6,0)=$L$4),1,0)</f>
        <v>#N/A</v>
      </c>
      <c r="G145" s="51" t="e">
        <f>IF(OR(VLOOKUP($A145,Elèves!$A$2:$H$250,7,0)=$L$2,VLOOKUP($A145,Elèves!$A$2:$H$250,7,0)=$L$3,VLOOKUP($A145,Elèves!$A$2:$H$250,7,0)=$L$4),1,0)</f>
        <v>#N/A</v>
      </c>
      <c r="H145" s="52" t="e">
        <f t="shared" si="13"/>
        <v>#N/A</v>
      </c>
      <c r="I145" s="52" t="e">
        <f t="shared" si="12"/>
        <v>#N/A</v>
      </c>
      <c r="J145" s="51" t="e">
        <f>IF((VLOOKUP($A145,Elèves!$A$2:$H$550,5,0)=$L$5),"Non inscrit","")</f>
        <v>#N/A</v>
      </c>
    </row>
    <row r="146" spans="1:10" ht="14" x14ac:dyDescent="0.15">
      <c r="A146" s="48" t="str">
        <f t="shared" si="11"/>
        <v>000</v>
      </c>
      <c r="B146" s="49">
        <f>Elèves!B146</f>
        <v>0</v>
      </c>
      <c r="C146" s="50">
        <f>Elèves!C146</f>
        <v>0</v>
      </c>
      <c r="D146" s="50">
        <f>Elèves!D146</f>
        <v>0</v>
      </c>
      <c r="E146" s="51" t="e">
        <f>IF(OR(VLOOKUP($A146,Elèves!$A$2:$H$250,5,0)=$L$2,VLOOKUP($A146,Elèves!$A$2:$H$250,5,0)=$L$3,VLOOKUP($A146,Elèves!$A$2:$H$250,5,0)=$L$4),1,0)</f>
        <v>#N/A</v>
      </c>
      <c r="F146" s="51" t="e">
        <f>IF(OR(VLOOKUP($A146,Elèves!$A$2:$H$250,6,0)=$L$2,VLOOKUP($A146,Elèves!$A$2:$H$250,6,0)=$L$3,VLOOKUP($A146,Elèves!$A$2:$H$250,6,0)=$L$4),1,0)</f>
        <v>#N/A</v>
      </c>
      <c r="G146" s="51" t="e">
        <f>IF(OR(VLOOKUP($A146,Elèves!$A$2:$H$250,7,0)=$L$2,VLOOKUP($A146,Elèves!$A$2:$H$250,7,0)=$L$3,VLOOKUP($A146,Elèves!$A$2:$H$250,7,0)=$L$4),1,0)</f>
        <v>#N/A</v>
      </c>
      <c r="H146" s="52" t="e">
        <f t="shared" si="13"/>
        <v>#N/A</v>
      </c>
      <c r="I146" s="52" t="e">
        <f t="shared" si="12"/>
        <v>#N/A</v>
      </c>
      <c r="J146" s="51" t="e">
        <f>IF((VLOOKUP($A146,Elèves!$A$2:$H$550,5,0)=$L$5),"Non inscrit","")</f>
        <v>#N/A</v>
      </c>
    </row>
    <row r="147" spans="1:10" ht="14" x14ac:dyDescent="0.15">
      <c r="A147" s="48" t="str">
        <f t="shared" si="11"/>
        <v>000</v>
      </c>
      <c r="B147" s="49">
        <f>Elèves!B147</f>
        <v>0</v>
      </c>
      <c r="C147" s="50">
        <f>Elèves!C147</f>
        <v>0</v>
      </c>
      <c r="D147" s="50">
        <f>Elèves!D147</f>
        <v>0</v>
      </c>
      <c r="E147" s="51" t="e">
        <f>IF(OR(VLOOKUP($A147,Elèves!$A$2:$H$250,5,0)=$L$2,VLOOKUP($A147,Elèves!$A$2:$H$250,5,0)=$L$3,VLOOKUP($A147,Elèves!$A$2:$H$250,5,0)=$L$4),1,0)</f>
        <v>#N/A</v>
      </c>
      <c r="F147" s="51" t="e">
        <f>IF(OR(VLOOKUP($A147,Elèves!$A$2:$H$250,6,0)=$L$2,VLOOKUP($A147,Elèves!$A$2:$H$250,6,0)=$L$3,VLOOKUP($A147,Elèves!$A$2:$H$250,6,0)=$L$4),1,0)</f>
        <v>#N/A</v>
      </c>
      <c r="G147" s="51" t="e">
        <f>IF(OR(VLOOKUP($A147,Elèves!$A$2:$H$250,7,0)=$L$2,VLOOKUP($A147,Elèves!$A$2:$H$250,7,0)=$L$3,VLOOKUP($A147,Elèves!$A$2:$H$250,7,0)=$L$4),1,0)</f>
        <v>#N/A</v>
      </c>
      <c r="H147" s="52" t="e">
        <f t="shared" si="13"/>
        <v>#N/A</v>
      </c>
      <c r="I147" s="52" t="e">
        <f t="shared" si="12"/>
        <v>#N/A</v>
      </c>
      <c r="J147" s="51" t="e">
        <f>IF((VLOOKUP($A147,Elèves!$A$2:$H$550,5,0)=$L$5),"Non inscrit","")</f>
        <v>#N/A</v>
      </c>
    </row>
    <row r="148" spans="1:10" ht="14" x14ac:dyDescent="0.15">
      <c r="A148" s="48" t="str">
        <f t="shared" si="11"/>
        <v>000</v>
      </c>
      <c r="B148" s="49">
        <f>Elèves!B148</f>
        <v>0</v>
      </c>
      <c r="C148" s="50">
        <f>Elèves!C148</f>
        <v>0</v>
      </c>
      <c r="D148" s="50">
        <f>Elèves!D148</f>
        <v>0</v>
      </c>
      <c r="E148" s="51" t="e">
        <f>IF(OR(VLOOKUP($A148,Elèves!$A$2:$H$250,5,0)=$L$2,VLOOKUP($A148,Elèves!$A$2:$H$250,5,0)=$L$3,VLOOKUP($A148,Elèves!$A$2:$H$250,5,0)=$L$4),1,0)</f>
        <v>#N/A</v>
      </c>
      <c r="F148" s="51" t="e">
        <f>IF(OR(VLOOKUP($A148,Elèves!$A$2:$H$250,6,0)=$L$2,VLOOKUP($A148,Elèves!$A$2:$H$250,6,0)=$L$3,VLOOKUP($A148,Elèves!$A$2:$H$250,6,0)=$L$4),1,0)</f>
        <v>#N/A</v>
      </c>
      <c r="G148" s="51" t="e">
        <f>IF(OR(VLOOKUP($A148,Elèves!$A$2:$H$250,7,0)=$L$2,VLOOKUP($A148,Elèves!$A$2:$H$250,7,0)=$L$3,VLOOKUP($A148,Elèves!$A$2:$H$250,7,0)=$L$4),1,0)</f>
        <v>#N/A</v>
      </c>
      <c r="H148" s="52" t="e">
        <f t="shared" si="13"/>
        <v>#N/A</v>
      </c>
      <c r="I148" s="52" t="e">
        <f t="shared" si="12"/>
        <v>#N/A</v>
      </c>
      <c r="J148" s="51" t="e">
        <f>IF((VLOOKUP($A148,Elèves!$A$2:$H$550,5,0)=$L$5),"Non inscrit","")</f>
        <v>#N/A</v>
      </c>
    </row>
    <row r="149" spans="1:10" ht="14" x14ac:dyDescent="0.15">
      <c r="A149" s="48" t="str">
        <f t="shared" si="11"/>
        <v>000</v>
      </c>
      <c r="B149" s="49">
        <f>Elèves!B149</f>
        <v>0</v>
      </c>
      <c r="C149" s="50">
        <f>Elèves!C149</f>
        <v>0</v>
      </c>
      <c r="D149" s="50">
        <f>Elèves!D149</f>
        <v>0</v>
      </c>
      <c r="E149" s="51" t="e">
        <f>IF(OR(VLOOKUP($A149,Elèves!$A$2:$H$250,5,0)=$L$2,VLOOKUP($A149,Elèves!$A$2:$H$250,5,0)=$L$3,VLOOKUP($A149,Elèves!$A$2:$H$250,5,0)=$L$4),1,0)</f>
        <v>#N/A</v>
      </c>
      <c r="F149" s="51" t="e">
        <f>IF(OR(VLOOKUP($A149,Elèves!$A$2:$H$250,6,0)=$L$2,VLOOKUP($A149,Elèves!$A$2:$H$250,6,0)=$L$3,VLOOKUP($A149,Elèves!$A$2:$H$250,6,0)=$L$4),1,0)</f>
        <v>#N/A</v>
      </c>
      <c r="G149" s="51" t="e">
        <f>IF(OR(VLOOKUP($A149,Elèves!$A$2:$H$250,7,0)=$L$2,VLOOKUP($A149,Elèves!$A$2:$H$250,7,0)=$L$3,VLOOKUP($A149,Elèves!$A$2:$H$250,7,0)=$L$4),1,0)</f>
        <v>#N/A</v>
      </c>
      <c r="H149" s="52" t="e">
        <f t="shared" si="13"/>
        <v>#N/A</v>
      </c>
      <c r="I149" s="52" t="e">
        <f t="shared" si="12"/>
        <v>#N/A</v>
      </c>
      <c r="J149" s="51" t="e">
        <f>IF((VLOOKUP($A149,Elèves!$A$2:$H$550,5,0)=$L$5),"Non inscrit","")</f>
        <v>#N/A</v>
      </c>
    </row>
    <row r="150" spans="1:10" ht="14" x14ac:dyDescent="0.15">
      <c r="A150" s="48" t="str">
        <f t="shared" si="11"/>
        <v>000</v>
      </c>
      <c r="B150" s="49">
        <f>Elèves!B150</f>
        <v>0</v>
      </c>
      <c r="C150" s="50">
        <f>Elèves!C150</f>
        <v>0</v>
      </c>
      <c r="D150" s="50">
        <f>Elèves!D150</f>
        <v>0</v>
      </c>
      <c r="E150" s="51" t="e">
        <f>IF(OR(VLOOKUP($A150,Elèves!$A$2:$H$250,5,0)=$L$2,VLOOKUP($A150,Elèves!$A$2:$H$250,5,0)=$L$3,VLOOKUP($A150,Elèves!$A$2:$H$250,5,0)=$L$4),1,0)</f>
        <v>#N/A</v>
      </c>
      <c r="F150" s="51" t="e">
        <f>IF(OR(VLOOKUP($A150,Elèves!$A$2:$H$250,6,0)=$L$2,VLOOKUP($A150,Elèves!$A$2:$H$250,6,0)=$L$3,VLOOKUP($A150,Elèves!$A$2:$H$250,6,0)=$L$4),1,0)</f>
        <v>#N/A</v>
      </c>
      <c r="G150" s="51" t="e">
        <f>IF(OR(VLOOKUP($A150,Elèves!$A$2:$H$250,7,0)=$L$2,VLOOKUP($A150,Elèves!$A$2:$H$250,7,0)=$L$3,VLOOKUP($A150,Elèves!$A$2:$H$250,7,0)=$L$4),1,0)</f>
        <v>#N/A</v>
      </c>
      <c r="H150" s="52" t="e">
        <f t="shared" si="13"/>
        <v>#N/A</v>
      </c>
      <c r="I150" s="52" t="e">
        <f t="shared" si="12"/>
        <v>#N/A</v>
      </c>
      <c r="J150" s="51" t="e">
        <f>IF((VLOOKUP($A150,Elèves!$A$2:$H$550,5,0)=$L$5),"Non inscrit","")</f>
        <v>#N/A</v>
      </c>
    </row>
    <row r="151" spans="1:10" ht="14" x14ac:dyDescent="0.15">
      <c r="A151" s="48" t="str">
        <f t="shared" si="11"/>
        <v>000</v>
      </c>
      <c r="B151" s="49">
        <f>Elèves!B151</f>
        <v>0</v>
      </c>
      <c r="C151" s="50">
        <f>Elèves!C151</f>
        <v>0</v>
      </c>
      <c r="D151" s="50">
        <f>Elèves!D151</f>
        <v>0</v>
      </c>
      <c r="E151" s="51" t="e">
        <f>IF(OR(VLOOKUP($A151,Elèves!$A$2:$H$250,5,0)=$L$2,VLOOKUP($A151,Elèves!$A$2:$H$250,5,0)=$L$3,VLOOKUP($A151,Elèves!$A$2:$H$250,5,0)=$L$4),1,0)</f>
        <v>#N/A</v>
      </c>
      <c r="F151" s="51" t="e">
        <f>IF(OR(VLOOKUP($A151,Elèves!$A$2:$H$250,6,0)=$L$2,VLOOKUP($A151,Elèves!$A$2:$H$250,6,0)=$L$3,VLOOKUP($A151,Elèves!$A$2:$H$250,6,0)=$L$4),1,0)</f>
        <v>#N/A</v>
      </c>
      <c r="G151" s="51" t="e">
        <f>IF(OR(VLOOKUP($A151,Elèves!$A$2:$H$250,7,0)=$L$2,VLOOKUP($A151,Elèves!$A$2:$H$250,7,0)=$L$3,VLOOKUP($A151,Elèves!$A$2:$H$250,7,0)=$L$4),1,0)</f>
        <v>#N/A</v>
      </c>
      <c r="H151" s="52" t="e">
        <f t="shared" si="13"/>
        <v>#N/A</v>
      </c>
      <c r="I151" s="52" t="e">
        <f t="shared" si="12"/>
        <v>#N/A</v>
      </c>
      <c r="J151" s="51" t="e">
        <f>IF((VLOOKUP($A151,Elèves!$A$2:$H$550,5,0)=$L$5),"Non inscrit","")</f>
        <v>#N/A</v>
      </c>
    </row>
    <row r="152" spans="1:10" ht="14" x14ac:dyDescent="0.15">
      <c r="A152" s="48" t="str">
        <f t="shared" si="11"/>
        <v>000</v>
      </c>
      <c r="B152" s="49">
        <f>Elèves!B152</f>
        <v>0</v>
      </c>
      <c r="C152" s="50">
        <f>Elèves!C152</f>
        <v>0</v>
      </c>
      <c r="D152" s="50">
        <f>Elèves!D152</f>
        <v>0</v>
      </c>
      <c r="E152" s="51" t="e">
        <f>IF(OR(VLOOKUP($A152,Elèves!$A$2:$H$250,5,0)=$L$2,VLOOKUP($A152,Elèves!$A$2:$H$250,5,0)=$L$3,VLOOKUP($A152,Elèves!$A$2:$H$250,5,0)=$L$4),1,0)</f>
        <v>#N/A</v>
      </c>
      <c r="F152" s="51" t="e">
        <f>IF(OR(VLOOKUP($A152,Elèves!$A$2:$H$250,6,0)=$L$2,VLOOKUP($A152,Elèves!$A$2:$H$250,6,0)=$L$3,VLOOKUP($A152,Elèves!$A$2:$H$250,6,0)=$L$4),1,0)</f>
        <v>#N/A</v>
      </c>
      <c r="G152" s="51" t="e">
        <f>IF(OR(VLOOKUP($A152,Elèves!$A$2:$H$250,7,0)=$L$2,VLOOKUP($A152,Elèves!$A$2:$H$250,7,0)=$L$3,VLOOKUP($A152,Elèves!$A$2:$H$250,7,0)=$L$4),1,0)</f>
        <v>#N/A</v>
      </c>
      <c r="H152" s="52" t="e">
        <f t="shared" si="13"/>
        <v>#N/A</v>
      </c>
      <c r="I152" s="52" t="e">
        <f t="shared" si="12"/>
        <v>#N/A</v>
      </c>
      <c r="J152" s="51" t="e">
        <f>IF((VLOOKUP($A152,Elèves!$A$2:$H$550,5,0)=$L$5),"Non inscrit","")</f>
        <v>#N/A</v>
      </c>
    </row>
    <row r="153" spans="1:10" ht="14" x14ac:dyDescent="0.15">
      <c r="A153" s="48" t="str">
        <f t="shared" si="11"/>
        <v>000</v>
      </c>
      <c r="B153" s="49">
        <f>Elèves!B153</f>
        <v>0</v>
      </c>
      <c r="C153" s="50">
        <f>Elèves!C153</f>
        <v>0</v>
      </c>
      <c r="D153" s="50">
        <f>Elèves!D153</f>
        <v>0</v>
      </c>
      <c r="E153" s="51" t="e">
        <f>IF(OR(VLOOKUP($A153,Elèves!$A$2:$H$250,5,0)=$L$2,VLOOKUP($A153,Elèves!$A$2:$H$250,5,0)=$L$3,VLOOKUP($A153,Elèves!$A$2:$H$250,5,0)=$L$4),1,0)</f>
        <v>#N/A</v>
      </c>
      <c r="F153" s="51" t="e">
        <f>IF(OR(VLOOKUP($A153,Elèves!$A$2:$H$250,6,0)=$L$2,VLOOKUP($A153,Elèves!$A$2:$H$250,6,0)=$L$3,VLOOKUP($A153,Elèves!$A$2:$H$250,6,0)=$L$4),1,0)</f>
        <v>#N/A</v>
      </c>
      <c r="G153" s="51" t="e">
        <f>IF(OR(VLOOKUP($A153,Elèves!$A$2:$H$250,7,0)=$L$2,VLOOKUP($A153,Elèves!$A$2:$H$250,7,0)=$L$3,VLOOKUP($A153,Elèves!$A$2:$H$250,7,0)=$L$4),1,0)</f>
        <v>#N/A</v>
      </c>
      <c r="H153" s="52" t="e">
        <f t="shared" si="13"/>
        <v>#N/A</v>
      </c>
      <c r="I153" s="52" t="e">
        <f t="shared" si="12"/>
        <v>#N/A</v>
      </c>
      <c r="J153" s="51" t="e">
        <f>IF((VLOOKUP($A153,Elèves!$A$2:$H$550,5,0)=$L$5),"Non inscrit","")</f>
        <v>#N/A</v>
      </c>
    </row>
    <row r="154" spans="1:10" ht="14" x14ac:dyDescent="0.15">
      <c r="A154" s="48" t="str">
        <f t="shared" si="11"/>
        <v>000</v>
      </c>
      <c r="B154" s="49">
        <f>Elèves!B154</f>
        <v>0</v>
      </c>
      <c r="C154" s="50">
        <f>Elèves!C154</f>
        <v>0</v>
      </c>
      <c r="D154" s="50">
        <f>Elèves!D154</f>
        <v>0</v>
      </c>
      <c r="E154" s="51" t="e">
        <f>IF(OR(VLOOKUP($A154,Elèves!$A$2:$H$250,5,0)=$L$2,VLOOKUP($A154,Elèves!$A$2:$H$250,5,0)=$L$3,VLOOKUP($A154,Elèves!$A$2:$H$250,5,0)=$L$4),1,0)</f>
        <v>#N/A</v>
      </c>
      <c r="F154" s="51" t="e">
        <f>IF(OR(VLOOKUP($A154,Elèves!$A$2:$H$250,6,0)=$L$2,VLOOKUP($A154,Elèves!$A$2:$H$250,6,0)=$L$3,VLOOKUP($A154,Elèves!$A$2:$H$250,6,0)=$L$4),1,0)</f>
        <v>#N/A</v>
      </c>
      <c r="G154" s="51" t="e">
        <f>IF(OR(VLOOKUP($A154,Elèves!$A$2:$H$250,7,0)=$L$2,VLOOKUP($A154,Elèves!$A$2:$H$250,7,0)=$L$3,VLOOKUP($A154,Elèves!$A$2:$H$250,7,0)=$L$4),1,0)</f>
        <v>#N/A</v>
      </c>
      <c r="H154" s="52" t="e">
        <f t="shared" si="13"/>
        <v>#N/A</v>
      </c>
      <c r="I154" s="52" t="e">
        <f t="shared" si="12"/>
        <v>#N/A</v>
      </c>
      <c r="J154" s="51" t="e">
        <f>IF((VLOOKUP($A154,Elèves!$A$2:$H$550,5,0)=$L$5),"Non inscrit","")</f>
        <v>#N/A</v>
      </c>
    </row>
    <row r="155" spans="1:10" ht="14" x14ac:dyDescent="0.15">
      <c r="A155" s="48" t="str">
        <f t="shared" si="11"/>
        <v>000</v>
      </c>
      <c r="B155" s="49">
        <f>Elèves!B155</f>
        <v>0</v>
      </c>
      <c r="C155" s="50">
        <f>Elèves!C155</f>
        <v>0</v>
      </c>
      <c r="D155" s="50">
        <f>Elèves!D155</f>
        <v>0</v>
      </c>
      <c r="E155" s="51" t="e">
        <f>IF(OR(VLOOKUP($A155,Elèves!$A$2:$H$250,5,0)=$L$2,VLOOKUP($A155,Elèves!$A$2:$H$250,5,0)=$L$3,VLOOKUP($A155,Elèves!$A$2:$H$250,5,0)=$L$4),1,0)</f>
        <v>#N/A</v>
      </c>
      <c r="F155" s="51" t="e">
        <f>IF(OR(VLOOKUP($A155,Elèves!$A$2:$H$250,6,0)=$L$2,VLOOKUP($A155,Elèves!$A$2:$H$250,6,0)=$L$3,VLOOKUP($A155,Elèves!$A$2:$H$250,6,0)=$L$4),1,0)</f>
        <v>#N/A</v>
      </c>
      <c r="G155" s="51" t="e">
        <f>IF(OR(VLOOKUP($A155,Elèves!$A$2:$H$250,7,0)=$L$2,VLOOKUP($A155,Elèves!$A$2:$H$250,7,0)=$L$3,VLOOKUP($A155,Elèves!$A$2:$H$250,7,0)=$L$4),1,0)</f>
        <v>#N/A</v>
      </c>
      <c r="H155" s="52" t="e">
        <f t="shared" si="13"/>
        <v>#N/A</v>
      </c>
      <c r="I155" s="52" t="e">
        <f t="shared" si="12"/>
        <v>#N/A</v>
      </c>
      <c r="J155" s="51" t="e">
        <f>IF((VLOOKUP($A155,Elèves!$A$2:$H$550,5,0)=$L$5),"Non inscrit","")</f>
        <v>#N/A</v>
      </c>
    </row>
    <row r="156" spans="1:10" ht="14" x14ac:dyDescent="0.15">
      <c r="A156" s="48" t="str">
        <f t="shared" si="11"/>
        <v>000</v>
      </c>
      <c r="B156" s="49">
        <f>Elèves!B156</f>
        <v>0</v>
      </c>
      <c r="C156" s="50">
        <f>Elèves!C156</f>
        <v>0</v>
      </c>
      <c r="D156" s="50">
        <f>Elèves!D156</f>
        <v>0</v>
      </c>
      <c r="E156" s="51" t="e">
        <f>IF(OR(VLOOKUP($A156,Elèves!$A$2:$H$250,5,0)=$L$2,VLOOKUP($A156,Elèves!$A$2:$H$250,5,0)=$L$3,VLOOKUP($A156,Elèves!$A$2:$H$250,5,0)=$L$4),1,0)</f>
        <v>#N/A</v>
      </c>
      <c r="F156" s="51" t="e">
        <f>IF(OR(VLOOKUP($A156,Elèves!$A$2:$H$250,6,0)=$L$2,VLOOKUP($A156,Elèves!$A$2:$H$250,6,0)=$L$3,VLOOKUP($A156,Elèves!$A$2:$H$250,6,0)=$L$4),1,0)</f>
        <v>#N/A</v>
      </c>
      <c r="G156" s="51" t="e">
        <f>IF(OR(VLOOKUP($A156,Elèves!$A$2:$H$250,7,0)=$L$2,VLOOKUP($A156,Elèves!$A$2:$H$250,7,0)=$L$3,VLOOKUP($A156,Elèves!$A$2:$H$250,7,0)=$L$4),1,0)</f>
        <v>#N/A</v>
      </c>
      <c r="H156" s="52" t="e">
        <f t="shared" si="13"/>
        <v>#N/A</v>
      </c>
      <c r="I156" s="52" t="e">
        <f t="shared" si="12"/>
        <v>#N/A</v>
      </c>
      <c r="J156" s="51" t="e">
        <f>IF((VLOOKUP($A156,Elèves!$A$2:$H$550,5,0)=$L$5),"Non inscrit","")</f>
        <v>#N/A</v>
      </c>
    </row>
    <row r="157" spans="1:10" ht="14" x14ac:dyDescent="0.15">
      <c r="A157" s="48" t="str">
        <f t="shared" si="11"/>
        <v>000</v>
      </c>
      <c r="B157" s="49">
        <f>Elèves!B157</f>
        <v>0</v>
      </c>
      <c r="C157" s="50">
        <f>Elèves!C157</f>
        <v>0</v>
      </c>
      <c r="D157" s="50">
        <f>Elèves!D157</f>
        <v>0</v>
      </c>
      <c r="E157" s="51" t="e">
        <f>IF(OR(VLOOKUP($A157,Elèves!$A$2:$H$250,5,0)=$L$2,VLOOKUP($A157,Elèves!$A$2:$H$250,5,0)=$L$3,VLOOKUP($A157,Elèves!$A$2:$H$250,5,0)=$L$4),1,0)</f>
        <v>#N/A</v>
      </c>
      <c r="F157" s="51" t="e">
        <f>IF(OR(VLOOKUP($A157,Elèves!$A$2:$H$250,6,0)=$L$2,VLOOKUP($A157,Elèves!$A$2:$H$250,6,0)=$L$3,VLOOKUP($A157,Elèves!$A$2:$H$250,6,0)=$L$4),1,0)</f>
        <v>#N/A</v>
      </c>
      <c r="G157" s="51" t="e">
        <f>IF(OR(VLOOKUP($A157,Elèves!$A$2:$H$250,7,0)=$L$2,VLOOKUP($A157,Elèves!$A$2:$H$250,7,0)=$L$3,VLOOKUP($A157,Elèves!$A$2:$H$250,7,0)=$L$4),1,0)</f>
        <v>#N/A</v>
      </c>
      <c r="H157" s="52" t="e">
        <f t="shared" si="13"/>
        <v>#N/A</v>
      </c>
      <c r="I157" s="52" t="e">
        <f t="shared" si="12"/>
        <v>#N/A</v>
      </c>
      <c r="J157" s="51" t="e">
        <f>IF((VLOOKUP($A157,Elèves!$A$2:$H$550,5,0)=$L$5),"Non inscrit","")</f>
        <v>#N/A</v>
      </c>
    </row>
    <row r="158" spans="1:10" ht="14" x14ac:dyDescent="0.15">
      <c r="A158" s="48" t="str">
        <f t="shared" si="11"/>
        <v>000</v>
      </c>
      <c r="B158" s="49">
        <f>Elèves!B158</f>
        <v>0</v>
      </c>
      <c r="C158" s="50">
        <f>Elèves!C158</f>
        <v>0</v>
      </c>
      <c r="D158" s="50">
        <f>Elèves!D158</f>
        <v>0</v>
      </c>
      <c r="E158" s="51" t="e">
        <f>IF(OR(VLOOKUP($A158,Elèves!$A$2:$H$250,5,0)=$L$2,VLOOKUP($A158,Elèves!$A$2:$H$250,5,0)=$L$3,VLOOKUP($A158,Elèves!$A$2:$H$250,5,0)=$L$4),1,0)</f>
        <v>#N/A</v>
      </c>
      <c r="F158" s="51" t="e">
        <f>IF(OR(VLOOKUP($A158,Elèves!$A$2:$H$250,6,0)=$L$2,VLOOKUP($A158,Elèves!$A$2:$H$250,6,0)=$L$3,VLOOKUP($A158,Elèves!$A$2:$H$250,6,0)=$L$4),1,0)</f>
        <v>#N/A</v>
      </c>
      <c r="G158" s="51" t="e">
        <f>IF(OR(VLOOKUP($A158,Elèves!$A$2:$H$250,7,0)=$L$2,VLOOKUP($A158,Elèves!$A$2:$H$250,7,0)=$L$3,VLOOKUP($A158,Elèves!$A$2:$H$250,7,0)=$L$4),1,0)</f>
        <v>#N/A</v>
      </c>
      <c r="H158" s="52" t="e">
        <f t="shared" si="13"/>
        <v>#N/A</v>
      </c>
      <c r="I158" s="52" t="e">
        <f t="shared" si="12"/>
        <v>#N/A</v>
      </c>
      <c r="J158" s="51" t="e">
        <f>IF((VLOOKUP($A158,Elèves!$A$2:$H$550,5,0)=$L$5),"Non inscrit","")</f>
        <v>#N/A</v>
      </c>
    </row>
    <row r="159" spans="1:10" ht="14" x14ac:dyDescent="0.15">
      <c r="A159" s="48" t="str">
        <f t="shared" si="11"/>
        <v>000</v>
      </c>
      <c r="B159" s="49">
        <f>Elèves!B159</f>
        <v>0</v>
      </c>
      <c r="C159" s="50">
        <f>Elèves!C159</f>
        <v>0</v>
      </c>
      <c r="D159" s="50">
        <f>Elèves!D159</f>
        <v>0</v>
      </c>
      <c r="E159" s="51" t="e">
        <f>IF(OR(VLOOKUP($A159,Elèves!$A$2:$H$250,5,0)=$L$2,VLOOKUP($A159,Elèves!$A$2:$H$250,5,0)=$L$3,VLOOKUP($A159,Elèves!$A$2:$H$250,5,0)=$L$4),1,0)</f>
        <v>#N/A</v>
      </c>
      <c r="F159" s="51" t="e">
        <f>IF(OR(VLOOKUP($A159,Elèves!$A$2:$H$250,6,0)=$L$2,VLOOKUP($A159,Elèves!$A$2:$H$250,6,0)=$L$3,VLOOKUP($A159,Elèves!$A$2:$H$250,6,0)=$L$4),1,0)</f>
        <v>#N/A</v>
      </c>
      <c r="G159" s="51" t="e">
        <f>IF(OR(VLOOKUP($A159,Elèves!$A$2:$H$250,7,0)=$L$2,VLOOKUP($A159,Elèves!$A$2:$H$250,7,0)=$L$3,VLOOKUP($A159,Elèves!$A$2:$H$250,7,0)=$L$4),1,0)</f>
        <v>#N/A</v>
      </c>
      <c r="H159" s="52" t="e">
        <f t="shared" si="13"/>
        <v>#N/A</v>
      </c>
      <c r="I159" s="52" t="e">
        <f t="shared" si="12"/>
        <v>#N/A</v>
      </c>
      <c r="J159" s="51" t="e">
        <f>IF((VLOOKUP($A159,Elèves!$A$2:$H$550,5,0)=$L$5),"Non inscrit","")</f>
        <v>#N/A</v>
      </c>
    </row>
    <row r="160" spans="1:10" ht="14" x14ac:dyDescent="0.15">
      <c r="A160" s="48" t="str">
        <f t="shared" si="11"/>
        <v>000</v>
      </c>
      <c r="B160" s="49">
        <f>Elèves!B160</f>
        <v>0</v>
      </c>
      <c r="C160" s="50">
        <f>Elèves!C160</f>
        <v>0</v>
      </c>
      <c r="D160" s="50">
        <f>Elèves!D160</f>
        <v>0</v>
      </c>
      <c r="E160" s="51" t="e">
        <f>IF(OR(VLOOKUP($A160,Elèves!$A$2:$H$250,5,0)=$L$2,VLOOKUP($A160,Elèves!$A$2:$H$250,5,0)=$L$3,VLOOKUP($A160,Elèves!$A$2:$H$250,5,0)=$L$4),1,0)</f>
        <v>#N/A</v>
      </c>
      <c r="F160" s="51" t="e">
        <f>IF(OR(VLOOKUP($A160,Elèves!$A$2:$H$250,6,0)=$L$2,VLOOKUP($A160,Elèves!$A$2:$H$250,6,0)=$L$3,VLOOKUP($A160,Elèves!$A$2:$H$250,6,0)=$L$4),1,0)</f>
        <v>#N/A</v>
      </c>
      <c r="G160" s="51" t="e">
        <f>IF(OR(VLOOKUP($A160,Elèves!$A$2:$H$250,7,0)=$L$2,VLOOKUP($A160,Elèves!$A$2:$H$250,7,0)=$L$3,VLOOKUP($A160,Elèves!$A$2:$H$250,7,0)=$L$4),1,0)</f>
        <v>#N/A</v>
      </c>
      <c r="H160" s="52" t="e">
        <f t="shared" si="13"/>
        <v>#N/A</v>
      </c>
      <c r="I160" s="52" t="e">
        <f t="shared" si="12"/>
        <v>#N/A</v>
      </c>
      <c r="J160" s="51" t="e">
        <f>IF((VLOOKUP($A160,Elèves!$A$2:$H$550,5,0)=$L$5),"Non inscrit","")</f>
        <v>#N/A</v>
      </c>
    </row>
    <row r="161" spans="1:10" ht="14" x14ac:dyDescent="0.15">
      <c r="A161" s="48" t="str">
        <f t="shared" si="11"/>
        <v>000</v>
      </c>
      <c r="B161" s="49">
        <f>Elèves!B161</f>
        <v>0</v>
      </c>
      <c r="C161" s="50">
        <f>Elèves!C161</f>
        <v>0</v>
      </c>
      <c r="D161" s="50">
        <f>Elèves!D161</f>
        <v>0</v>
      </c>
      <c r="E161" s="51" t="e">
        <f>IF(OR(VLOOKUP($A161,Elèves!$A$2:$H$250,5,0)=$L$2,VLOOKUP($A161,Elèves!$A$2:$H$250,5,0)=$L$3,VLOOKUP($A161,Elèves!$A$2:$H$250,5,0)=$L$4),1,0)</f>
        <v>#N/A</v>
      </c>
      <c r="F161" s="51" t="e">
        <f>IF(OR(VLOOKUP($A161,Elèves!$A$2:$H$250,6,0)=$L$2,VLOOKUP($A161,Elèves!$A$2:$H$250,6,0)=$L$3,VLOOKUP($A161,Elèves!$A$2:$H$250,6,0)=$L$4),1,0)</f>
        <v>#N/A</v>
      </c>
      <c r="G161" s="51" t="e">
        <f>IF(OR(VLOOKUP($A161,Elèves!$A$2:$H$250,7,0)=$L$2,VLOOKUP($A161,Elèves!$A$2:$H$250,7,0)=$L$3,VLOOKUP($A161,Elèves!$A$2:$H$250,7,0)=$L$4),1,0)</f>
        <v>#N/A</v>
      </c>
      <c r="H161" s="52" t="e">
        <f t="shared" si="13"/>
        <v>#N/A</v>
      </c>
      <c r="I161" s="52" t="e">
        <f t="shared" si="12"/>
        <v>#N/A</v>
      </c>
      <c r="J161" s="51" t="e">
        <f>IF((VLOOKUP($A161,Elèves!$A$2:$H$550,5,0)=$L$5),"Non inscrit","")</f>
        <v>#N/A</v>
      </c>
    </row>
    <row r="162" spans="1:10" ht="14" x14ac:dyDescent="0.15">
      <c r="A162" s="48" t="str">
        <f t="shared" si="11"/>
        <v>000</v>
      </c>
      <c r="B162" s="49">
        <f>Elèves!B162</f>
        <v>0</v>
      </c>
      <c r="C162" s="50">
        <f>Elèves!C162</f>
        <v>0</v>
      </c>
      <c r="D162" s="50">
        <f>Elèves!D162</f>
        <v>0</v>
      </c>
      <c r="E162" s="51" t="e">
        <f>IF(OR(VLOOKUP($A162,Elèves!$A$2:$H$250,5,0)=$L$2,VLOOKUP($A162,Elèves!$A$2:$H$250,5,0)=$L$3,VLOOKUP($A162,Elèves!$A$2:$H$250,5,0)=$L$4),1,0)</f>
        <v>#N/A</v>
      </c>
      <c r="F162" s="51" t="e">
        <f>IF(OR(VLOOKUP($A162,Elèves!$A$2:$H$250,6,0)=$L$2,VLOOKUP($A162,Elèves!$A$2:$H$250,6,0)=$L$3,VLOOKUP($A162,Elèves!$A$2:$H$250,6,0)=$L$4),1,0)</f>
        <v>#N/A</v>
      </c>
      <c r="G162" s="51" t="e">
        <f>IF(OR(VLOOKUP($A162,Elèves!$A$2:$H$250,7,0)=$L$2,VLOOKUP($A162,Elèves!$A$2:$H$250,7,0)=$L$3,VLOOKUP($A162,Elèves!$A$2:$H$250,7,0)=$L$4),1,0)</f>
        <v>#N/A</v>
      </c>
      <c r="H162" s="52" t="e">
        <f t="shared" si="13"/>
        <v>#N/A</v>
      </c>
      <c r="I162" s="52" t="e">
        <f t="shared" si="12"/>
        <v>#N/A</v>
      </c>
      <c r="J162" s="51" t="e">
        <f>IF((VLOOKUP($A162,Elèves!$A$2:$H$550,5,0)=$L$5),"Non inscrit","")</f>
        <v>#N/A</v>
      </c>
    </row>
    <row r="163" spans="1:10" ht="14" x14ac:dyDescent="0.15">
      <c r="A163" s="48" t="str">
        <f t="shared" si="11"/>
        <v>000</v>
      </c>
      <c r="B163" s="49">
        <f>Elèves!B163</f>
        <v>0</v>
      </c>
      <c r="C163" s="50">
        <f>Elèves!C163</f>
        <v>0</v>
      </c>
      <c r="D163" s="50">
        <f>Elèves!D163</f>
        <v>0</v>
      </c>
      <c r="E163" s="51" t="e">
        <f>IF(OR(VLOOKUP($A163,Elèves!$A$2:$H$250,5,0)=$L$2,VLOOKUP($A163,Elèves!$A$2:$H$250,5,0)=$L$3,VLOOKUP($A163,Elèves!$A$2:$H$250,5,0)=$L$4),1,0)</f>
        <v>#N/A</v>
      </c>
      <c r="F163" s="51" t="e">
        <f>IF(OR(VLOOKUP($A163,Elèves!$A$2:$H$250,6,0)=$L$2,VLOOKUP($A163,Elèves!$A$2:$H$250,6,0)=$L$3,VLOOKUP($A163,Elèves!$A$2:$H$250,6,0)=$L$4),1,0)</f>
        <v>#N/A</v>
      </c>
      <c r="G163" s="51" t="e">
        <f>IF(OR(VLOOKUP($A163,Elèves!$A$2:$H$250,7,0)=$L$2,VLOOKUP($A163,Elèves!$A$2:$H$250,7,0)=$L$3,VLOOKUP($A163,Elèves!$A$2:$H$250,7,0)=$L$4),1,0)</f>
        <v>#N/A</v>
      </c>
      <c r="H163" s="52" t="e">
        <f t="shared" si="13"/>
        <v>#N/A</v>
      </c>
      <c r="I163" s="52" t="e">
        <f t="shared" si="12"/>
        <v>#N/A</v>
      </c>
      <c r="J163" s="51" t="e">
        <f>IF((VLOOKUP($A163,Elèves!$A$2:$H$550,5,0)=$L$5),"Non inscrit","")</f>
        <v>#N/A</v>
      </c>
    </row>
    <row r="164" spans="1:10" ht="14" x14ac:dyDescent="0.15">
      <c r="A164" s="48" t="str">
        <f t="shared" si="11"/>
        <v>000</v>
      </c>
      <c r="B164" s="49">
        <f>Elèves!B164</f>
        <v>0</v>
      </c>
      <c r="C164" s="50">
        <f>Elèves!C164</f>
        <v>0</v>
      </c>
      <c r="D164" s="50">
        <f>Elèves!D164</f>
        <v>0</v>
      </c>
      <c r="E164" s="51" t="e">
        <f>IF(OR(VLOOKUP($A164,Elèves!$A$2:$H$250,5,0)=$L$2,VLOOKUP($A164,Elèves!$A$2:$H$250,5,0)=$L$3,VLOOKUP($A164,Elèves!$A$2:$H$250,5,0)=$L$4),1,0)</f>
        <v>#N/A</v>
      </c>
      <c r="F164" s="51" t="e">
        <f>IF(OR(VLOOKUP($A164,Elèves!$A$2:$H$250,6,0)=$L$2,VLOOKUP($A164,Elèves!$A$2:$H$250,6,0)=$L$3,VLOOKUP($A164,Elèves!$A$2:$H$250,6,0)=$L$4),1,0)</f>
        <v>#N/A</v>
      </c>
      <c r="G164" s="51" t="e">
        <f>IF(OR(VLOOKUP($A164,Elèves!$A$2:$H$250,7,0)=$L$2,VLOOKUP($A164,Elèves!$A$2:$H$250,7,0)=$L$3,VLOOKUP($A164,Elèves!$A$2:$H$250,7,0)=$L$4),1,0)</f>
        <v>#N/A</v>
      </c>
      <c r="H164" s="52" t="e">
        <f t="shared" si="13"/>
        <v>#N/A</v>
      </c>
      <c r="I164" s="52" t="e">
        <f t="shared" si="12"/>
        <v>#N/A</v>
      </c>
      <c r="J164" s="51" t="e">
        <f>IF((VLOOKUP($A164,Elèves!$A$2:$H$550,5,0)=$L$5),"Non inscrit","")</f>
        <v>#N/A</v>
      </c>
    </row>
    <row r="165" spans="1:10" ht="14" x14ac:dyDescent="0.15">
      <c r="A165" s="48" t="str">
        <f t="shared" si="11"/>
        <v>000</v>
      </c>
      <c r="B165" s="49">
        <f>Elèves!B165</f>
        <v>0</v>
      </c>
      <c r="C165" s="50">
        <f>Elèves!C165</f>
        <v>0</v>
      </c>
      <c r="D165" s="50">
        <f>Elèves!D165</f>
        <v>0</v>
      </c>
      <c r="E165" s="51" t="e">
        <f>IF(OR(VLOOKUP($A165,Elèves!$A$2:$H$250,5,0)=$L$2,VLOOKUP($A165,Elèves!$A$2:$H$250,5,0)=$L$3,VLOOKUP($A165,Elèves!$A$2:$H$250,5,0)=$L$4),1,0)</f>
        <v>#N/A</v>
      </c>
      <c r="F165" s="51" t="e">
        <f>IF(OR(VLOOKUP($A165,Elèves!$A$2:$H$250,6,0)=$L$2,VLOOKUP($A165,Elèves!$A$2:$H$250,6,0)=$L$3,VLOOKUP($A165,Elèves!$A$2:$H$250,6,0)=$L$4),1,0)</f>
        <v>#N/A</v>
      </c>
      <c r="G165" s="51" t="e">
        <f>IF(OR(VLOOKUP($A165,Elèves!$A$2:$H$250,7,0)=$L$2,VLOOKUP($A165,Elèves!$A$2:$H$250,7,0)=$L$3,VLOOKUP($A165,Elèves!$A$2:$H$250,7,0)=$L$4),1,0)</f>
        <v>#N/A</v>
      </c>
      <c r="H165" s="52" t="e">
        <f t="shared" si="13"/>
        <v>#N/A</v>
      </c>
      <c r="I165" s="52" t="e">
        <f t="shared" si="12"/>
        <v>#N/A</v>
      </c>
      <c r="J165" s="51" t="e">
        <f>IF((VLOOKUP($A165,Elèves!$A$2:$H$550,5,0)=$L$5),"Non inscrit","")</f>
        <v>#N/A</v>
      </c>
    </row>
    <row r="166" spans="1:10" ht="14" x14ac:dyDescent="0.15">
      <c r="A166" s="48" t="str">
        <f t="shared" si="11"/>
        <v>000</v>
      </c>
      <c r="B166" s="49">
        <f>Elèves!B166</f>
        <v>0</v>
      </c>
      <c r="C166" s="50">
        <f>Elèves!C166</f>
        <v>0</v>
      </c>
      <c r="D166" s="50">
        <f>Elèves!D166</f>
        <v>0</v>
      </c>
      <c r="E166" s="51" t="e">
        <f>IF(OR(VLOOKUP($A166,Elèves!$A$2:$H$250,5,0)=$L$2,VLOOKUP($A166,Elèves!$A$2:$H$250,5,0)=$L$3,VLOOKUP($A166,Elèves!$A$2:$H$250,5,0)=$L$4),1,0)</f>
        <v>#N/A</v>
      </c>
      <c r="F166" s="51" t="e">
        <f>IF(OR(VLOOKUP($A166,Elèves!$A$2:$H$250,6,0)=$L$2,VLOOKUP($A166,Elèves!$A$2:$H$250,6,0)=$L$3,VLOOKUP($A166,Elèves!$A$2:$H$250,6,0)=$L$4),1,0)</f>
        <v>#N/A</v>
      </c>
      <c r="G166" s="51" t="e">
        <f>IF(OR(VLOOKUP($A166,Elèves!$A$2:$H$250,7,0)=$L$2,VLOOKUP($A166,Elèves!$A$2:$H$250,7,0)=$L$3,VLOOKUP($A166,Elèves!$A$2:$H$250,7,0)=$L$4),1,0)</f>
        <v>#N/A</v>
      </c>
      <c r="H166" s="52" t="e">
        <f t="shared" si="13"/>
        <v>#N/A</v>
      </c>
      <c r="I166" s="52" t="e">
        <f t="shared" si="12"/>
        <v>#N/A</v>
      </c>
      <c r="J166" s="51" t="e">
        <f>IF((VLOOKUP($A166,Elèves!$A$2:$H$550,5,0)=$L$5),"Non inscrit","")</f>
        <v>#N/A</v>
      </c>
    </row>
    <row r="167" spans="1:10" ht="14" x14ac:dyDescent="0.15">
      <c r="A167" s="48" t="str">
        <f t="shared" si="11"/>
        <v>000</v>
      </c>
      <c r="B167" s="49">
        <f>Elèves!B167</f>
        <v>0</v>
      </c>
      <c r="C167" s="50">
        <f>Elèves!C167</f>
        <v>0</v>
      </c>
      <c r="D167" s="50">
        <f>Elèves!D167</f>
        <v>0</v>
      </c>
      <c r="E167" s="51" t="e">
        <f>IF(OR(VLOOKUP($A167,Elèves!$A$2:$H$250,5,0)=$L$2,VLOOKUP($A167,Elèves!$A$2:$H$250,5,0)=$L$3,VLOOKUP($A167,Elèves!$A$2:$H$250,5,0)=$L$4),1,0)</f>
        <v>#N/A</v>
      </c>
      <c r="F167" s="51" t="e">
        <f>IF(OR(VLOOKUP($A167,Elèves!$A$2:$H$250,6,0)=$L$2,VLOOKUP($A167,Elèves!$A$2:$H$250,6,0)=$L$3,VLOOKUP($A167,Elèves!$A$2:$H$250,6,0)=$L$4),1,0)</f>
        <v>#N/A</v>
      </c>
      <c r="G167" s="51" t="e">
        <f>IF(OR(VLOOKUP($A167,Elèves!$A$2:$H$250,7,0)=$L$2,VLOOKUP($A167,Elèves!$A$2:$H$250,7,0)=$L$3,VLOOKUP($A167,Elèves!$A$2:$H$250,7,0)=$L$4),1,0)</f>
        <v>#N/A</v>
      </c>
      <c r="H167" s="52" t="e">
        <f t="shared" si="13"/>
        <v>#N/A</v>
      </c>
      <c r="I167" s="52" t="e">
        <f t="shared" si="12"/>
        <v>#N/A</v>
      </c>
      <c r="J167" s="51" t="e">
        <f>IF((VLOOKUP($A167,Elèves!$A$2:$H$550,5,0)=$L$5),"Non inscrit","")</f>
        <v>#N/A</v>
      </c>
    </row>
    <row r="168" spans="1:10" ht="14" x14ac:dyDescent="0.15">
      <c r="A168" s="48" t="str">
        <f t="shared" si="11"/>
        <v>000</v>
      </c>
      <c r="B168" s="49">
        <f>Elèves!B168</f>
        <v>0</v>
      </c>
      <c r="C168" s="50">
        <f>Elèves!C168</f>
        <v>0</v>
      </c>
      <c r="D168" s="50">
        <f>Elèves!D168</f>
        <v>0</v>
      </c>
      <c r="E168" s="51" t="e">
        <f>IF(OR(VLOOKUP($A168,Elèves!$A$2:$H$250,5,0)=$L$2,VLOOKUP($A168,Elèves!$A$2:$H$250,5,0)=$L$3,VLOOKUP($A168,Elèves!$A$2:$H$250,5,0)=$L$4),1,0)</f>
        <v>#N/A</v>
      </c>
      <c r="F168" s="51" t="e">
        <f>IF(OR(VLOOKUP($A168,Elèves!$A$2:$H$250,6,0)=$L$2,VLOOKUP($A168,Elèves!$A$2:$H$250,6,0)=$L$3,VLOOKUP($A168,Elèves!$A$2:$H$250,6,0)=$L$4),1,0)</f>
        <v>#N/A</v>
      </c>
      <c r="G168" s="51" t="e">
        <f>IF(OR(VLOOKUP($A168,Elèves!$A$2:$H$250,7,0)=$L$2,VLOOKUP($A168,Elèves!$A$2:$H$250,7,0)=$L$3,VLOOKUP($A168,Elèves!$A$2:$H$250,7,0)=$L$4),1,0)</f>
        <v>#N/A</v>
      </c>
      <c r="H168" s="52" t="e">
        <f t="shared" si="13"/>
        <v>#N/A</v>
      </c>
      <c r="I168" s="52" t="e">
        <f t="shared" si="12"/>
        <v>#N/A</v>
      </c>
      <c r="J168" s="51" t="e">
        <f>IF((VLOOKUP($A168,Elèves!$A$2:$H$550,5,0)=$L$5),"Non inscrit","")</f>
        <v>#N/A</v>
      </c>
    </row>
    <row r="169" spans="1:10" ht="14" x14ac:dyDescent="0.15">
      <c r="A169" s="48" t="str">
        <f t="shared" si="11"/>
        <v>000</v>
      </c>
      <c r="B169" s="49">
        <f>Elèves!B169</f>
        <v>0</v>
      </c>
      <c r="C169" s="50">
        <f>Elèves!C169</f>
        <v>0</v>
      </c>
      <c r="D169" s="50">
        <f>Elèves!D169</f>
        <v>0</v>
      </c>
      <c r="E169" s="51" t="e">
        <f>IF(OR(VLOOKUP($A169,Elèves!$A$2:$H$250,5,0)=$L$2,VLOOKUP($A169,Elèves!$A$2:$H$250,5,0)=$L$3,VLOOKUP($A169,Elèves!$A$2:$H$250,5,0)=$L$4),1,0)</f>
        <v>#N/A</v>
      </c>
      <c r="F169" s="51" t="e">
        <f>IF(OR(VLOOKUP($A169,Elèves!$A$2:$H$250,6,0)=$L$2,VLOOKUP($A169,Elèves!$A$2:$H$250,6,0)=$L$3,VLOOKUP($A169,Elèves!$A$2:$H$250,6,0)=$L$4),1,0)</f>
        <v>#N/A</v>
      </c>
      <c r="G169" s="51" t="e">
        <f>IF(OR(VLOOKUP($A169,Elèves!$A$2:$H$250,7,0)=$L$2,VLOOKUP($A169,Elèves!$A$2:$H$250,7,0)=$L$3,VLOOKUP($A169,Elèves!$A$2:$H$250,7,0)=$L$4),1,0)</f>
        <v>#N/A</v>
      </c>
      <c r="H169" s="52" t="e">
        <f t="shared" si="13"/>
        <v>#N/A</v>
      </c>
      <c r="I169" s="52" t="e">
        <f t="shared" si="12"/>
        <v>#N/A</v>
      </c>
      <c r="J169" s="51" t="e">
        <f>IF((VLOOKUP($A169,Elèves!$A$2:$H$550,5,0)=$L$5),"Non inscrit","")</f>
        <v>#N/A</v>
      </c>
    </row>
    <row r="170" spans="1:10" ht="14" x14ac:dyDescent="0.15">
      <c r="A170" s="48" t="str">
        <f t="shared" si="11"/>
        <v>000</v>
      </c>
      <c r="B170" s="49">
        <f>Elèves!B170</f>
        <v>0</v>
      </c>
      <c r="C170" s="50">
        <f>Elèves!C170</f>
        <v>0</v>
      </c>
      <c r="D170" s="50">
        <f>Elèves!D170</f>
        <v>0</v>
      </c>
      <c r="E170" s="51" t="e">
        <f>IF(OR(VLOOKUP($A170,Elèves!$A$2:$H$250,5,0)=$L$2,VLOOKUP($A170,Elèves!$A$2:$H$250,5,0)=$L$3,VLOOKUP($A170,Elèves!$A$2:$H$250,5,0)=$L$4),1,0)</f>
        <v>#N/A</v>
      </c>
      <c r="F170" s="51" t="e">
        <f>IF(OR(VLOOKUP($A170,Elèves!$A$2:$H$250,6,0)=$L$2,VLOOKUP($A170,Elèves!$A$2:$H$250,6,0)=$L$3,VLOOKUP($A170,Elèves!$A$2:$H$250,6,0)=$L$4),1,0)</f>
        <v>#N/A</v>
      </c>
      <c r="G170" s="51" t="e">
        <f>IF(OR(VLOOKUP($A170,Elèves!$A$2:$H$250,7,0)=$L$2,VLOOKUP($A170,Elèves!$A$2:$H$250,7,0)=$L$3,VLOOKUP($A170,Elèves!$A$2:$H$250,7,0)=$L$4),1,0)</f>
        <v>#N/A</v>
      </c>
      <c r="H170" s="52" t="e">
        <f t="shared" si="13"/>
        <v>#N/A</v>
      </c>
      <c r="I170" s="52" t="e">
        <f t="shared" si="12"/>
        <v>#N/A</v>
      </c>
      <c r="J170" s="51" t="e">
        <f>IF((VLOOKUP($A170,Elèves!$A$2:$H$550,5,0)=$L$5),"Non inscrit","")</f>
        <v>#N/A</v>
      </c>
    </row>
    <row r="171" spans="1:10" ht="14" x14ac:dyDescent="0.15">
      <c r="A171" s="48" t="str">
        <f t="shared" si="11"/>
        <v>000</v>
      </c>
      <c r="B171" s="49">
        <f>Elèves!B171</f>
        <v>0</v>
      </c>
      <c r="C171" s="50">
        <f>Elèves!C171</f>
        <v>0</v>
      </c>
      <c r="D171" s="50">
        <f>Elèves!D171</f>
        <v>0</v>
      </c>
      <c r="E171" s="51" t="e">
        <f>IF(OR(VLOOKUP($A171,Elèves!$A$2:$H$250,5,0)=$L$2,VLOOKUP($A171,Elèves!$A$2:$H$250,5,0)=$L$3,VLOOKUP($A171,Elèves!$A$2:$H$250,5,0)=$L$4),1,0)</f>
        <v>#N/A</v>
      </c>
      <c r="F171" s="51" t="e">
        <f>IF(OR(VLOOKUP($A171,Elèves!$A$2:$H$250,6,0)=$L$2,VLOOKUP($A171,Elèves!$A$2:$H$250,6,0)=$L$3,VLOOKUP($A171,Elèves!$A$2:$H$250,6,0)=$L$4),1,0)</f>
        <v>#N/A</v>
      </c>
      <c r="G171" s="51" t="e">
        <f>IF(OR(VLOOKUP($A171,Elèves!$A$2:$H$250,7,0)=$L$2,VLOOKUP($A171,Elèves!$A$2:$H$250,7,0)=$L$3,VLOOKUP($A171,Elèves!$A$2:$H$250,7,0)=$L$4),1,0)</f>
        <v>#N/A</v>
      </c>
      <c r="H171" s="52" t="e">
        <f t="shared" si="13"/>
        <v>#N/A</v>
      </c>
      <c r="I171" s="52" t="e">
        <f t="shared" si="12"/>
        <v>#N/A</v>
      </c>
      <c r="J171" s="51" t="e">
        <f>IF((VLOOKUP($A171,Elèves!$A$2:$H$550,5,0)=$L$5),"Non inscrit","")</f>
        <v>#N/A</v>
      </c>
    </row>
    <row r="172" spans="1:10" ht="14" x14ac:dyDescent="0.15">
      <c r="A172" s="48" t="str">
        <f t="shared" si="11"/>
        <v>000</v>
      </c>
      <c r="B172" s="49">
        <f>Elèves!B172</f>
        <v>0</v>
      </c>
      <c r="C172" s="50">
        <f>Elèves!C172</f>
        <v>0</v>
      </c>
      <c r="D172" s="50">
        <f>Elèves!D172</f>
        <v>0</v>
      </c>
      <c r="E172" s="51" t="e">
        <f>IF(OR(VLOOKUP($A172,Elèves!$A$2:$H$250,5,0)=$L$2,VLOOKUP($A172,Elèves!$A$2:$H$250,5,0)=$L$3,VLOOKUP($A172,Elèves!$A$2:$H$250,5,0)=$L$4),1,0)</f>
        <v>#N/A</v>
      </c>
      <c r="F172" s="51" t="e">
        <f>IF(OR(VLOOKUP($A172,Elèves!$A$2:$H$250,6,0)=$L$2,VLOOKUP($A172,Elèves!$A$2:$H$250,6,0)=$L$3,VLOOKUP($A172,Elèves!$A$2:$H$250,6,0)=$L$4),1,0)</f>
        <v>#N/A</v>
      </c>
      <c r="G172" s="51" t="e">
        <f>IF(OR(VLOOKUP($A172,Elèves!$A$2:$H$250,7,0)=$L$2,VLOOKUP($A172,Elèves!$A$2:$H$250,7,0)=$L$3,VLOOKUP($A172,Elèves!$A$2:$H$250,7,0)=$L$4),1,0)</f>
        <v>#N/A</v>
      </c>
      <c r="H172" s="52" t="e">
        <f t="shared" si="13"/>
        <v>#N/A</v>
      </c>
      <c r="I172" s="52" t="e">
        <f t="shared" si="12"/>
        <v>#N/A</v>
      </c>
      <c r="J172" s="51" t="e">
        <f>IF((VLOOKUP($A172,Elèves!$A$2:$H$550,5,0)=$L$5),"Non inscrit","")</f>
        <v>#N/A</v>
      </c>
    </row>
    <row r="173" spans="1:10" ht="14" x14ac:dyDescent="0.15">
      <c r="A173" s="48" t="str">
        <f t="shared" si="11"/>
        <v>000</v>
      </c>
      <c r="B173" s="49">
        <f>Elèves!B173</f>
        <v>0</v>
      </c>
      <c r="C173" s="50">
        <f>Elèves!C173</f>
        <v>0</v>
      </c>
      <c r="D173" s="50">
        <f>Elèves!D173</f>
        <v>0</v>
      </c>
      <c r="E173" s="51" t="e">
        <f>IF(OR(VLOOKUP($A173,Elèves!$A$2:$H$250,5,0)=$L$2,VLOOKUP($A173,Elèves!$A$2:$H$250,5,0)=$L$3,VLOOKUP($A173,Elèves!$A$2:$H$250,5,0)=$L$4),1,0)</f>
        <v>#N/A</v>
      </c>
      <c r="F173" s="51" t="e">
        <f>IF(OR(VLOOKUP($A173,Elèves!$A$2:$H$250,6,0)=$L$2,VLOOKUP($A173,Elèves!$A$2:$H$250,6,0)=$L$3,VLOOKUP($A173,Elèves!$A$2:$H$250,6,0)=$L$4),1,0)</f>
        <v>#N/A</v>
      </c>
      <c r="G173" s="51" t="e">
        <f>IF(OR(VLOOKUP($A173,Elèves!$A$2:$H$250,7,0)=$L$2,VLOOKUP($A173,Elèves!$A$2:$H$250,7,0)=$L$3,VLOOKUP($A173,Elèves!$A$2:$H$250,7,0)=$L$4),1,0)</f>
        <v>#N/A</v>
      </c>
      <c r="H173" s="52" t="e">
        <f t="shared" si="13"/>
        <v>#N/A</v>
      </c>
      <c r="I173" s="52" t="e">
        <f t="shared" si="12"/>
        <v>#N/A</v>
      </c>
      <c r="J173" s="51" t="e">
        <f>IF((VLOOKUP($A173,Elèves!$A$2:$H$550,5,0)=$L$5),"Non inscrit","")</f>
        <v>#N/A</v>
      </c>
    </row>
    <row r="174" spans="1:10" ht="14" x14ac:dyDescent="0.15">
      <c r="A174" s="48" t="str">
        <f t="shared" si="11"/>
        <v>000</v>
      </c>
      <c r="B174" s="49">
        <f>Elèves!B174</f>
        <v>0</v>
      </c>
      <c r="C174" s="50">
        <f>Elèves!C174</f>
        <v>0</v>
      </c>
      <c r="D174" s="50">
        <f>Elèves!D174</f>
        <v>0</v>
      </c>
      <c r="E174" s="51" t="e">
        <f>IF(OR(VLOOKUP($A174,Elèves!$A$2:$H$250,5,0)=$L$2,VLOOKUP($A174,Elèves!$A$2:$H$250,5,0)=$L$3,VLOOKUP($A174,Elèves!$A$2:$H$250,5,0)=$L$4),1,0)</f>
        <v>#N/A</v>
      </c>
      <c r="F174" s="51" t="e">
        <f>IF(OR(VLOOKUP($A174,Elèves!$A$2:$H$250,6,0)=$L$2,VLOOKUP($A174,Elèves!$A$2:$H$250,6,0)=$L$3,VLOOKUP($A174,Elèves!$A$2:$H$250,6,0)=$L$4),1,0)</f>
        <v>#N/A</v>
      </c>
      <c r="G174" s="51" t="e">
        <f>IF(OR(VLOOKUP($A174,Elèves!$A$2:$H$250,7,0)=$L$2,VLOOKUP($A174,Elèves!$A$2:$H$250,7,0)=$L$3,VLOOKUP($A174,Elèves!$A$2:$H$250,7,0)=$L$4),1,0)</f>
        <v>#N/A</v>
      </c>
      <c r="H174" s="52" t="e">
        <f t="shared" si="13"/>
        <v>#N/A</v>
      </c>
      <c r="I174" s="52" t="e">
        <f t="shared" si="12"/>
        <v>#N/A</v>
      </c>
      <c r="J174" s="51" t="e">
        <f>IF((VLOOKUP($A174,Elèves!$A$2:$H$550,5,0)=$L$5),"Non inscrit","")</f>
        <v>#N/A</v>
      </c>
    </row>
    <row r="175" spans="1:10" ht="14" x14ac:dyDescent="0.15">
      <c r="A175" s="48" t="str">
        <f t="shared" si="11"/>
        <v>000</v>
      </c>
      <c r="B175" s="49">
        <f>Elèves!B175</f>
        <v>0</v>
      </c>
      <c r="C175" s="50">
        <f>Elèves!C175</f>
        <v>0</v>
      </c>
      <c r="D175" s="50">
        <f>Elèves!D175</f>
        <v>0</v>
      </c>
      <c r="E175" s="51" t="e">
        <f>IF(OR(VLOOKUP($A175,Elèves!$A$2:$H$250,5,0)=$L$2,VLOOKUP($A175,Elèves!$A$2:$H$250,5,0)=$L$3,VLOOKUP($A175,Elèves!$A$2:$H$250,5,0)=$L$4),1,0)</f>
        <v>#N/A</v>
      </c>
      <c r="F175" s="51" t="e">
        <f>IF(OR(VLOOKUP($A175,Elèves!$A$2:$H$250,6,0)=$L$2,VLOOKUP($A175,Elèves!$A$2:$H$250,6,0)=$L$3,VLOOKUP($A175,Elèves!$A$2:$H$250,6,0)=$L$4),1,0)</f>
        <v>#N/A</v>
      </c>
      <c r="G175" s="51" t="e">
        <f>IF(OR(VLOOKUP($A175,Elèves!$A$2:$H$250,7,0)=$L$2,VLOOKUP($A175,Elèves!$A$2:$H$250,7,0)=$L$3,VLOOKUP($A175,Elèves!$A$2:$H$250,7,0)=$L$4),1,0)</f>
        <v>#N/A</v>
      </c>
      <c r="H175" s="52" t="e">
        <f t="shared" si="13"/>
        <v>#N/A</v>
      </c>
      <c r="I175" s="52" t="e">
        <f t="shared" si="12"/>
        <v>#N/A</v>
      </c>
      <c r="J175" s="51" t="e">
        <f>IF((VLOOKUP($A175,Elèves!$A$2:$H$550,5,0)=$L$5),"Non inscrit","")</f>
        <v>#N/A</v>
      </c>
    </row>
    <row r="176" spans="1:10" ht="14" x14ac:dyDescent="0.15">
      <c r="A176" s="48" t="str">
        <f t="shared" si="11"/>
        <v>000</v>
      </c>
      <c r="B176" s="49">
        <f>Elèves!B176</f>
        <v>0</v>
      </c>
      <c r="C176" s="50">
        <f>Elèves!C176</f>
        <v>0</v>
      </c>
      <c r="D176" s="50">
        <f>Elèves!D176</f>
        <v>0</v>
      </c>
      <c r="E176" s="51" t="e">
        <f>IF(OR(VLOOKUP($A176,Elèves!$A$2:$H$250,5,0)=$L$2,VLOOKUP($A176,Elèves!$A$2:$H$250,5,0)=$L$3,VLOOKUP($A176,Elèves!$A$2:$H$250,5,0)=$L$4),1,0)</f>
        <v>#N/A</v>
      </c>
      <c r="F176" s="51" t="e">
        <f>IF(OR(VLOOKUP($A176,Elèves!$A$2:$H$250,6,0)=$L$2,VLOOKUP($A176,Elèves!$A$2:$H$250,6,0)=$L$3,VLOOKUP($A176,Elèves!$A$2:$H$250,6,0)=$L$4),1,0)</f>
        <v>#N/A</v>
      </c>
      <c r="G176" s="51" t="e">
        <f>IF(OR(VLOOKUP($A176,Elèves!$A$2:$H$250,7,0)=$L$2,VLOOKUP($A176,Elèves!$A$2:$H$250,7,0)=$L$3,VLOOKUP($A176,Elèves!$A$2:$H$250,7,0)=$L$4),1,0)</f>
        <v>#N/A</v>
      </c>
      <c r="H176" s="52" t="e">
        <f t="shared" si="13"/>
        <v>#N/A</v>
      </c>
      <c r="I176" s="52" t="e">
        <f t="shared" si="12"/>
        <v>#N/A</v>
      </c>
      <c r="J176" s="51" t="e">
        <f>IF((VLOOKUP($A176,Elèves!$A$2:$H$550,5,0)=$L$5),"Non inscrit","")</f>
        <v>#N/A</v>
      </c>
    </row>
    <row r="177" spans="1:10" ht="14" x14ac:dyDescent="0.15">
      <c r="A177" s="48" t="str">
        <f t="shared" si="11"/>
        <v>000</v>
      </c>
      <c r="B177" s="49">
        <f>Elèves!B177</f>
        <v>0</v>
      </c>
      <c r="C177" s="50">
        <f>Elèves!C177</f>
        <v>0</v>
      </c>
      <c r="D177" s="50">
        <f>Elèves!D177</f>
        <v>0</v>
      </c>
      <c r="E177" s="51" t="e">
        <f>IF(OR(VLOOKUP($A177,Elèves!$A$2:$H$250,5,0)=$L$2,VLOOKUP($A177,Elèves!$A$2:$H$250,5,0)=$L$3,VLOOKUP($A177,Elèves!$A$2:$H$250,5,0)=$L$4),1,0)</f>
        <v>#N/A</v>
      </c>
      <c r="F177" s="51" t="e">
        <f>IF(OR(VLOOKUP($A177,Elèves!$A$2:$H$250,6,0)=$L$2,VLOOKUP($A177,Elèves!$A$2:$H$250,6,0)=$L$3,VLOOKUP($A177,Elèves!$A$2:$H$250,6,0)=$L$4),1,0)</f>
        <v>#N/A</v>
      </c>
      <c r="G177" s="51" t="e">
        <f>IF(OR(VLOOKUP($A177,Elèves!$A$2:$H$250,7,0)=$L$2,VLOOKUP($A177,Elèves!$A$2:$H$250,7,0)=$L$3,VLOOKUP($A177,Elèves!$A$2:$H$250,7,0)=$L$4),1,0)</f>
        <v>#N/A</v>
      </c>
      <c r="H177" s="52" t="e">
        <f t="shared" si="13"/>
        <v>#N/A</v>
      </c>
      <c r="I177" s="52" t="e">
        <f t="shared" si="12"/>
        <v>#N/A</v>
      </c>
      <c r="J177" s="51" t="e">
        <f>IF((VLOOKUP($A177,Elèves!$A$2:$H$550,5,0)=$L$5),"Non inscrit","")</f>
        <v>#N/A</v>
      </c>
    </row>
    <row r="178" spans="1:10" ht="14" x14ac:dyDescent="0.15">
      <c r="A178" s="48" t="str">
        <f t="shared" si="11"/>
        <v>000</v>
      </c>
      <c r="B178" s="49">
        <f>Elèves!B178</f>
        <v>0</v>
      </c>
      <c r="C178" s="50">
        <f>Elèves!C178</f>
        <v>0</v>
      </c>
      <c r="D178" s="50">
        <f>Elèves!D178</f>
        <v>0</v>
      </c>
      <c r="E178" s="51" t="e">
        <f>IF(OR(VLOOKUP($A178,Elèves!$A$2:$H$250,5,0)=$L$2,VLOOKUP($A178,Elèves!$A$2:$H$250,5,0)=$L$3,VLOOKUP($A178,Elèves!$A$2:$H$250,5,0)=$L$4),1,0)</f>
        <v>#N/A</v>
      </c>
      <c r="F178" s="51" t="e">
        <f>IF(OR(VLOOKUP($A178,Elèves!$A$2:$H$250,6,0)=$L$2,VLOOKUP($A178,Elèves!$A$2:$H$250,6,0)=$L$3,VLOOKUP($A178,Elèves!$A$2:$H$250,6,0)=$L$4),1,0)</f>
        <v>#N/A</v>
      </c>
      <c r="G178" s="51" t="e">
        <f>IF(OR(VLOOKUP($A178,Elèves!$A$2:$H$250,7,0)=$L$2,VLOOKUP($A178,Elèves!$A$2:$H$250,7,0)=$L$3,VLOOKUP($A178,Elèves!$A$2:$H$250,7,0)=$L$4),1,0)</f>
        <v>#N/A</v>
      </c>
      <c r="H178" s="52" t="e">
        <f t="shared" si="13"/>
        <v>#N/A</v>
      </c>
      <c r="I178" s="52" t="e">
        <f t="shared" si="12"/>
        <v>#N/A</v>
      </c>
      <c r="J178" s="51" t="e">
        <f>IF((VLOOKUP($A178,Elèves!$A$2:$H$550,5,0)=$L$5),"Non inscrit","")</f>
        <v>#N/A</v>
      </c>
    </row>
    <row r="179" spans="1:10" ht="14" x14ac:dyDescent="0.15">
      <c r="A179" s="48" t="str">
        <f t="shared" si="11"/>
        <v>000</v>
      </c>
      <c r="B179" s="49">
        <f>Elèves!B179</f>
        <v>0</v>
      </c>
      <c r="C179" s="50">
        <f>Elèves!C179</f>
        <v>0</v>
      </c>
      <c r="D179" s="50">
        <f>Elèves!D179</f>
        <v>0</v>
      </c>
      <c r="E179" s="51" t="e">
        <f>IF(OR(VLOOKUP($A179,Elèves!$A$2:$H$250,5,0)=$L$2,VLOOKUP($A179,Elèves!$A$2:$H$250,5,0)=$L$3,VLOOKUP($A179,Elèves!$A$2:$H$250,5,0)=$L$4),1,0)</f>
        <v>#N/A</v>
      </c>
      <c r="F179" s="51" t="e">
        <f>IF(OR(VLOOKUP($A179,Elèves!$A$2:$H$250,6,0)=$L$2,VLOOKUP($A179,Elèves!$A$2:$H$250,6,0)=$L$3,VLOOKUP($A179,Elèves!$A$2:$H$250,6,0)=$L$4),1,0)</f>
        <v>#N/A</v>
      </c>
      <c r="G179" s="51" t="e">
        <f>IF(OR(VLOOKUP($A179,Elèves!$A$2:$H$250,7,0)=$L$2,VLOOKUP($A179,Elèves!$A$2:$H$250,7,0)=$L$3,VLOOKUP($A179,Elèves!$A$2:$H$250,7,0)=$L$4),1,0)</f>
        <v>#N/A</v>
      </c>
      <c r="H179" s="52" t="e">
        <f t="shared" si="13"/>
        <v>#N/A</v>
      </c>
      <c r="I179" s="52" t="e">
        <f t="shared" si="12"/>
        <v>#N/A</v>
      </c>
      <c r="J179" s="51" t="e">
        <f>IF((VLOOKUP($A179,Elèves!$A$2:$H$550,5,0)=$L$5),"Non inscrit","")</f>
        <v>#N/A</v>
      </c>
    </row>
    <row r="180" spans="1:10" ht="14" x14ac:dyDescent="0.15">
      <c r="A180" s="48" t="str">
        <f t="shared" si="11"/>
        <v>000</v>
      </c>
      <c r="B180" s="49">
        <f>Elèves!B180</f>
        <v>0</v>
      </c>
      <c r="C180" s="50">
        <f>Elèves!C180</f>
        <v>0</v>
      </c>
      <c r="D180" s="50">
        <f>Elèves!D180</f>
        <v>0</v>
      </c>
      <c r="E180" s="51" t="e">
        <f>IF(OR(VLOOKUP($A180,Elèves!$A$2:$H$250,5,0)=$L$2,VLOOKUP($A180,Elèves!$A$2:$H$250,5,0)=$L$3,VLOOKUP($A180,Elèves!$A$2:$H$250,5,0)=$L$4),1,0)</f>
        <v>#N/A</v>
      </c>
      <c r="F180" s="51" t="e">
        <f>IF(OR(VLOOKUP($A180,Elèves!$A$2:$H$250,6,0)=$L$2,VLOOKUP($A180,Elèves!$A$2:$H$250,6,0)=$L$3,VLOOKUP($A180,Elèves!$A$2:$H$250,6,0)=$L$4),1,0)</f>
        <v>#N/A</v>
      </c>
      <c r="G180" s="51" t="e">
        <f>IF(OR(VLOOKUP($A180,Elèves!$A$2:$H$250,7,0)=$L$2,VLOOKUP($A180,Elèves!$A$2:$H$250,7,0)=$L$3,VLOOKUP($A180,Elèves!$A$2:$H$250,7,0)=$L$4),1,0)</f>
        <v>#N/A</v>
      </c>
      <c r="H180" s="52" t="e">
        <f t="shared" si="13"/>
        <v>#N/A</v>
      </c>
      <c r="I180" s="52" t="e">
        <f t="shared" si="12"/>
        <v>#N/A</v>
      </c>
      <c r="J180" s="51" t="e">
        <f>IF((VLOOKUP($A180,Elèves!$A$2:$H$550,5,0)=$L$5),"Non inscrit","")</f>
        <v>#N/A</v>
      </c>
    </row>
    <row r="181" spans="1:10" ht="14" x14ac:dyDescent="0.15">
      <c r="A181" s="48" t="str">
        <f t="shared" si="11"/>
        <v>000</v>
      </c>
      <c r="B181" s="49">
        <f>Elèves!B181</f>
        <v>0</v>
      </c>
      <c r="C181" s="50">
        <f>Elèves!C181</f>
        <v>0</v>
      </c>
      <c r="D181" s="50">
        <f>Elèves!D181</f>
        <v>0</v>
      </c>
      <c r="E181" s="51" t="e">
        <f>IF(OR(VLOOKUP($A181,Elèves!$A$2:$H$250,5,0)=$L$2,VLOOKUP($A181,Elèves!$A$2:$H$250,5,0)=$L$3,VLOOKUP($A181,Elèves!$A$2:$H$250,5,0)=$L$4),1,0)</f>
        <v>#N/A</v>
      </c>
      <c r="F181" s="51" t="e">
        <f>IF(OR(VLOOKUP($A181,Elèves!$A$2:$H$250,6,0)=$L$2,VLOOKUP($A181,Elèves!$A$2:$H$250,6,0)=$L$3,VLOOKUP($A181,Elèves!$A$2:$H$250,6,0)=$L$4),1,0)</f>
        <v>#N/A</v>
      </c>
      <c r="G181" s="51" t="e">
        <f>IF(OR(VLOOKUP($A181,Elèves!$A$2:$H$250,7,0)=$L$2,VLOOKUP($A181,Elèves!$A$2:$H$250,7,0)=$L$3,VLOOKUP($A181,Elèves!$A$2:$H$250,7,0)=$L$4),1,0)</f>
        <v>#N/A</v>
      </c>
      <c r="H181" s="52" t="e">
        <f t="shared" si="13"/>
        <v>#N/A</v>
      </c>
      <c r="I181" s="52" t="e">
        <f t="shared" si="12"/>
        <v>#N/A</v>
      </c>
      <c r="J181" s="51" t="e">
        <f>IF((VLOOKUP($A181,Elèves!$A$2:$H$550,5,0)=$L$5),"Non inscrit","")</f>
        <v>#N/A</v>
      </c>
    </row>
    <row r="182" spans="1:10" ht="14" x14ac:dyDescent="0.15">
      <c r="A182" s="48" t="str">
        <f t="shared" si="11"/>
        <v>000</v>
      </c>
      <c r="B182" s="49">
        <f>Elèves!B182</f>
        <v>0</v>
      </c>
      <c r="C182" s="50">
        <f>Elèves!C182</f>
        <v>0</v>
      </c>
      <c r="D182" s="50">
        <f>Elèves!D182</f>
        <v>0</v>
      </c>
      <c r="E182" s="51" t="e">
        <f>IF(OR(VLOOKUP($A182,Elèves!$A$2:$H$250,5,0)=$L$2,VLOOKUP($A182,Elèves!$A$2:$H$250,5,0)=$L$3,VLOOKUP($A182,Elèves!$A$2:$H$250,5,0)=$L$4),1,0)</f>
        <v>#N/A</v>
      </c>
      <c r="F182" s="51" t="e">
        <f>IF(OR(VLOOKUP($A182,Elèves!$A$2:$H$250,6,0)=$L$2,VLOOKUP($A182,Elèves!$A$2:$H$250,6,0)=$L$3,VLOOKUP($A182,Elèves!$A$2:$H$250,6,0)=$L$4),1,0)</f>
        <v>#N/A</v>
      </c>
      <c r="G182" s="51" t="e">
        <f>IF(OR(VLOOKUP($A182,Elèves!$A$2:$H$250,7,0)=$L$2,VLOOKUP($A182,Elèves!$A$2:$H$250,7,0)=$L$3,VLOOKUP($A182,Elèves!$A$2:$H$250,7,0)=$L$4),1,0)</f>
        <v>#N/A</v>
      </c>
      <c r="H182" s="52" t="e">
        <f t="shared" si="13"/>
        <v>#N/A</v>
      </c>
      <c r="I182" s="52" t="e">
        <f t="shared" si="12"/>
        <v>#N/A</v>
      </c>
      <c r="J182" s="51" t="e">
        <f>IF((VLOOKUP($A182,Elèves!$A$2:$H$550,5,0)=$L$5),"Non inscrit","")</f>
        <v>#N/A</v>
      </c>
    </row>
    <row r="183" spans="1:10" ht="14" x14ac:dyDescent="0.15">
      <c r="A183" s="48" t="str">
        <f t="shared" si="11"/>
        <v>000</v>
      </c>
      <c r="B183" s="49">
        <f>Elèves!B183</f>
        <v>0</v>
      </c>
      <c r="C183" s="50">
        <f>Elèves!C183</f>
        <v>0</v>
      </c>
      <c r="D183" s="50">
        <f>Elèves!D183</f>
        <v>0</v>
      </c>
      <c r="E183" s="51" t="e">
        <f>IF(OR(VLOOKUP($A183,Elèves!$A$2:$H$250,5,0)=$L$2,VLOOKUP($A183,Elèves!$A$2:$H$250,5,0)=$L$3,VLOOKUP($A183,Elèves!$A$2:$H$250,5,0)=$L$4),1,0)</f>
        <v>#N/A</v>
      </c>
      <c r="F183" s="51" t="e">
        <f>IF(OR(VLOOKUP($A183,Elèves!$A$2:$H$250,6,0)=$L$2,VLOOKUP($A183,Elèves!$A$2:$H$250,6,0)=$L$3,VLOOKUP($A183,Elèves!$A$2:$H$250,6,0)=$L$4),1,0)</f>
        <v>#N/A</v>
      </c>
      <c r="G183" s="51" t="e">
        <f>IF(OR(VLOOKUP($A183,Elèves!$A$2:$H$250,7,0)=$L$2,VLOOKUP($A183,Elèves!$A$2:$H$250,7,0)=$L$3,VLOOKUP($A183,Elèves!$A$2:$H$250,7,0)=$L$4),1,0)</f>
        <v>#N/A</v>
      </c>
      <c r="H183" s="52" t="e">
        <f t="shared" si="13"/>
        <v>#N/A</v>
      </c>
      <c r="I183" s="52" t="e">
        <f t="shared" si="12"/>
        <v>#N/A</v>
      </c>
      <c r="J183" s="51" t="e">
        <f>IF((VLOOKUP($A183,Elèves!$A$2:$H$550,5,0)=$L$5),"Non inscrit","")</f>
        <v>#N/A</v>
      </c>
    </row>
    <row r="184" spans="1:10" ht="14" x14ac:dyDescent="0.15">
      <c r="A184" s="48" t="str">
        <f t="shared" si="11"/>
        <v>000</v>
      </c>
      <c r="B184" s="49">
        <f>Elèves!B184</f>
        <v>0</v>
      </c>
      <c r="C184" s="50">
        <f>Elèves!C184</f>
        <v>0</v>
      </c>
      <c r="D184" s="50">
        <f>Elèves!D184</f>
        <v>0</v>
      </c>
      <c r="E184" s="51" t="e">
        <f>IF(OR(VLOOKUP($A184,Elèves!$A$2:$H$250,5,0)=$L$2,VLOOKUP($A184,Elèves!$A$2:$H$250,5,0)=$L$3,VLOOKUP($A184,Elèves!$A$2:$H$250,5,0)=$L$4),1,0)</f>
        <v>#N/A</v>
      </c>
      <c r="F184" s="51" t="e">
        <f>IF(OR(VLOOKUP($A184,Elèves!$A$2:$H$250,6,0)=$L$2,VLOOKUP($A184,Elèves!$A$2:$H$250,6,0)=$L$3,VLOOKUP($A184,Elèves!$A$2:$H$250,6,0)=$L$4),1,0)</f>
        <v>#N/A</v>
      </c>
      <c r="G184" s="51" t="e">
        <f>IF(OR(VLOOKUP($A184,Elèves!$A$2:$H$250,7,0)=$L$2,VLOOKUP($A184,Elèves!$A$2:$H$250,7,0)=$L$3,VLOOKUP($A184,Elèves!$A$2:$H$250,7,0)=$L$4),1,0)</f>
        <v>#N/A</v>
      </c>
      <c r="H184" s="52" t="e">
        <f t="shared" si="13"/>
        <v>#N/A</v>
      </c>
      <c r="I184" s="52" t="e">
        <f t="shared" si="12"/>
        <v>#N/A</v>
      </c>
      <c r="J184" s="51" t="e">
        <f>IF((VLOOKUP($A184,Elèves!$A$2:$H$550,5,0)=$L$5),"Non inscrit","")</f>
        <v>#N/A</v>
      </c>
    </row>
    <row r="185" spans="1:10" ht="14" x14ac:dyDescent="0.15">
      <c r="A185" s="48" t="str">
        <f t="shared" si="11"/>
        <v>000</v>
      </c>
      <c r="B185" s="49">
        <f>Elèves!B185</f>
        <v>0</v>
      </c>
      <c r="C185" s="50">
        <f>Elèves!C185</f>
        <v>0</v>
      </c>
      <c r="D185" s="50">
        <f>Elèves!D185</f>
        <v>0</v>
      </c>
      <c r="E185" s="51" t="e">
        <f>IF(OR(VLOOKUP($A185,Elèves!$A$2:$H$250,5,0)=$L$2,VLOOKUP($A185,Elèves!$A$2:$H$250,5,0)=$L$3,VLOOKUP($A185,Elèves!$A$2:$H$250,5,0)=$L$4),1,0)</f>
        <v>#N/A</v>
      </c>
      <c r="F185" s="51" t="e">
        <f>IF(OR(VLOOKUP($A185,Elèves!$A$2:$H$250,6,0)=$L$2,VLOOKUP($A185,Elèves!$A$2:$H$250,6,0)=$L$3,VLOOKUP($A185,Elèves!$A$2:$H$250,6,0)=$L$4),1,0)</f>
        <v>#N/A</v>
      </c>
      <c r="G185" s="51" t="e">
        <f>IF(OR(VLOOKUP($A185,Elèves!$A$2:$H$250,7,0)=$L$2,VLOOKUP($A185,Elèves!$A$2:$H$250,7,0)=$L$3,VLOOKUP($A185,Elèves!$A$2:$H$250,7,0)=$L$4),1,0)</f>
        <v>#N/A</v>
      </c>
      <c r="H185" s="52" t="e">
        <f t="shared" si="13"/>
        <v>#N/A</v>
      </c>
      <c r="I185" s="52" t="e">
        <f t="shared" si="12"/>
        <v>#N/A</v>
      </c>
      <c r="J185" s="51" t="e">
        <f>IF((VLOOKUP($A185,Elèves!$A$2:$H$550,5,0)=$L$5),"Non inscrit","")</f>
        <v>#N/A</v>
      </c>
    </row>
    <row r="186" spans="1:10" ht="14" x14ac:dyDescent="0.15">
      <c r="A186" s="48" t="str">
        <f t="shared" si="11"/>
        <v>000</v>
      </c>
      <c r="B186" s="49">
        <f>Elèves!B186</f>
        <v>0</v>
      </c>
      <c r="C186" s="50">
        <f>Elèves!C186</f>
        <v>0</v>
      </c>
      <c r="D186" s="50">
        <f>Elèves!D186</f>
        <v>0</v>
      </c>
      <c r="E186" s="51" t="e">
        <f>IF(OR(VLOOKUP($A186,Elèves!$A$2:$H$250,5,0)=$L$2,VLOOKUP($A186,Elèves!$A$2:$H$250,5,0)=$L$3,VLOOKUP($A186,Elèves!$A$2:$H$250,5,0)=$L$4),1,0)</f>
        <v>#N/A</v>
      </c>
      <c r="F186" s="51" t="e">
        <f>IF(OR(VLOOKUP($A186,Elèves!$A$2:$H$250,6,0)=$L$2,VLOOKUP($A186,Elèves!$A$2:$H$250,6,0)=$L$3,VLOOKUP($A186,Elèves!$A$2:$H$250,6,0)=$L$4),1,0)</f>
        <v>#N/A</v>
      </c>
      <c r="G186" s="51" t="e">
        <f>IF(OR(VLOOKUP($A186,Elèves!$A$2:$H$250,7,0)=$L$2,VLOOKUP($A186,Elèves!$A$2:$H$250,7,0)=$L$3,VLOOKUP($A186,Elèves!$A$2:$H$250,7,0)=$L$4),1,0)</f>
        <v>#N/A</v>
      </c>
      <c r="H186" s="52" t="e">
        <f t="shared" si="13"/>
        <v>#N/A</v>
      </c>
      <c r="I186" s="52" t="e">
        <f t="shared" si="12"/>
        <v>#N/A</v>
      </c>
      <c r="J186" s="51" t="e">
        <f>IF((VLOOKUP($A186,Elèves!$A$2:$H$550,5,0)=$L$5),"Non inscrit","")</f>
        <v>#N/A</v>
      </c>
    </row>
    <row r="187" spans="1:10" ht="14" x14ac:dyDescent="0.15">
      <c r="A187" s="48" t="str">
        <f t="shared" si="11"/>
        <v>000</v>
      </c>
      <c r="B187" s="49">
        <f>Elèves!B187</f>
        <v>0</v>
      </c>
      <c r="C187" s="50">
        <f>Elèves!C187</f>
        <v>0</v>
      </c>
      <c r="D187" s="50">
        <f>Elèves!D187</f>
        <v>0</v>
      </c>
      <c r="E187" s="51" t="e">
        <f>IF(OR(VLOOKUP($A187,Elèves!$A$2:$H$250,5,0)=$L$2,VLOOKUP($A187,Elèves!$A$2:$H$250,5,0)=$L$3,VLOOKUP($A187,Elèves!$A$2:$H$250,5,0)=$L$4),1,0)</f>
        <v>#N/A</v>
      </c>
      <c r="F187" s="51" t="e">
        <f>IF(OR(VLOOKUP($A187,Elèves!$A$2:$H$250,6,0)=$L$2,VLOOKUP($A187,Elèves!$A$2:$H$250,6,0)=$L$3,VLOOKUP($A187,Elèves!$A$2:$H$250,6,0)=$L$4),1,0)</f>
        <v>#N/A</v>
      </c>
      <c r="G187" s="51" t="e">
        <f>IF(OR(VLOOKUP($A187,Elèves!$A$2:$H$250,7,0)=$L$2,VLOOKUP($A187,Elèves!$A$2:$H$250,7,0)=$L$3,VLOOKUP($A187,Elèves!$A$2:$H$250,7,0)=$L$4),1,0)</f>
        <v>#N/A</v>
      </c>
      <c r="H187" s="52" t="e">
        <f t="shared" si="13"/>
        <v>#N/A</v>
      </c>
      <c r="I187" s="52" t="e">
        <f t="shared" si="12"/>
        <v>#N/A</v>
      </c>
      <c r="J187" s="51" t="e">
        <f>IF((VLOOKUP($A187,Elèves!$A$2:$H$550,5,0)=$L$5),"Non inscrit","")</f>
        <v>#N/A</v>
      </c>
    </row>
    <row r="188" spans="1:10" ht="14" x14ac:dyDescent="0.15">
      <c r="A188" s="48" t="str">
        <f t="shared" si="11"/>
        <v>000</v>
      </c>
      <c r="B188" s="49">
        <f>Elèves!B188</f>
        <v>0</v>
      </c>
      <c r="C188" s="50">
        <f>Elèves!C188</f>
        <v>0</v>
      </c>
      <c r="D188" s="50">
        <f>Elèves!D188</f>
        <v>0</v>
      </c>
      <c r="E188" s="51" t="e">
        <f>IF(OR(VLOOKUP($A188,Elèves!$A$2:$H$250,5,0)=$L$2,VLOOKUP($A188,Elèves!$A$2:$H$250,5,0)=$L$3,VLOOKUP($A188,Elèves!$A$2:$H$250,5,0)=$L$4),1,0)</f>
        <v>#N/A</v>
      </c>
      <c r="F188" s="51" t="e">
        <f>IF(OR(VLOOKUP($A188,Elèves!$A$2:$H$250,6,0)=$L$2,VLOOKUP($A188,Elèves!$A$2:$H$250,6,0)=$L$3,VLOOKUP($A188,Elèves!$A$2:$H$250,6,0)=$L$4),1,0)</f>
        <v>#N/A</v>
      </c>
      <c r="G188" s="51" t="e">
        <f>IF(OR(VLOOKUP($A188,Elèves!$A$2:$H$250,7,0)=$L$2,VLOOKUP($A188,Elèves!$A$2:$H$250,7,0)=$L$3,VLOOKUP($A188,Elèves!$A$2:$H$250,7,0)=$L$4),1,0)</f>
        <v>#N/A</v>
      </c>
      <c r="H188" s="52" t="e">
        <f t="shared" si="13"/>
        <v>#N/A</v>
      </c>
      <c r="I188" s="52" t="e">
        <f t="shared" si="12"/>
        <v>#N/A</v>
      </c>
      <c r="J188" s="51" t="e">
        <f>IF((VLOOKUP($A188,Elèves!$A$2:$H$550,5,0)=$L$5),"Non inscrit","")</f>
        <v>#N/A</v>
      </c>
    </row>
    <row r="189" spans="1:10" ht="14" x14ac:dyDescent="0.15">
      <c r="A189" s="48" t="str">
        <f t="shared" si="11"/>
        <v>000</v>
      </c>
      <c r="B189" s="49">
        <f>Elèves!B189</f>
        <v>0</v>
      </c>
      <c r="C189" s="50">
        <f>Elèves!C189</f>
        <v>0</v>
      </c>
      <c r="D189" s="50">
        <f>Elèves!D189</f>
        <v>0</v>
      </c>
      <c r="E189" s="51" t="e">
        <f>IF(OR(VLOOKUP($A189,Elèves!$A$2:$H$250,5,0)=$L$2,VLOOKUP($A189,Elèves!$A$2:$H$250,5,0)=$L$3,VLOOKUP($A189,Elèves!$A$2:$H$250,5,0)=$L$4),1,0)</f>
        <v>#N/A</v>
      </c>
      <c r="F189" s="51" t="e">
        <f>IF(OR(VLOOKUP($A189,Elèves!$A$2:$H$250,6,0)=$L$2,VLOOKUP($A189,Elèves!$A$2:$H$250,6,0)=$L$3,VLOOKUP($A189,Elèves!$A$2:$H$250,6,0)=$L$4),1,0)</f>
        <v>#N/A</v>
      </c>
      <c r="G189" s="51" t="e">
        <f>IF(OR(VLOOKUP($A189,Elèves!$A$2:$H$250,7,0)=$L$2,VLOOKUP($A189,Elèves!$A$2:$H$250,7,0)=$L$3,VLOOKUP($A189,Elèves!$A$2:$H$250,7,0)=$L$4),1,0)</f>
        <v>#N/A</v>
      </c>
      <c r="H189" s="52" t="e">
        <f t="shared" si="13"/>
        <v>#N/A</v>
      </c>
      <c r="I189" s="52" t="e">
        <f t="shared" si="12"/>
        <v>#N/A</v>
      </c>
      <c r="J189" s="51" t="e">
        <f>IF((VLOOKUP($A189,Elèves!$A$2:$H$550,5,0)=$L$5),"Non inscrit","")</f>
        <v>#N/A</v>
      </c>
    </row>
    <row r="190" spans="1:10" ht="14" x14ac:dyDescent="0.15">
      <c r="A190" s="48" t="str">
        <f t="shared" si="11"/>
        <v>000</v>
      </c>
      <c r="B190" s="49">
        <f>Elèves!B190</f>
        <v>0</v>
      </c>
      <c r="C190" s="50">
        <f>Elèves!C190</f>
        <v>0</v>
      </c>
      <c r="D190" s="50">
        <f>Elèves!D190</f>
        <v>0</v>
      </c>
      <c r="E190" s="51" t="e">
        <f>IF(OR(VLOOKUP($A190,Elèves!$A$2:$H$250,5,0)=$L$2,VLOOKUP($A190,Elèves!$A$2:$H$250,5,0)=$L$3,VLOOKUP($A190,Elèves!$A$2:$H$250,5,0)=$L$4),1,0)</f>
        <v>#N/A</v>
      </c>
      <c r="F190" s="51" t="e">
        <f>IF(OR(VLOOKUP($A190,Elèves!$A$2:$H$250,6,0)=$L$2,VLOOKUP($A190,Elèves!$A$2:$H$250,6,0)=$L$3,VLOOKUP($A190,Elèves!$A$2:$H$250,6,0)=$L$4),1,0)</f>
        <v>#N/A</v>
      </c>
      <c r="G190" s="51" t="e">
        <f>IF(OR(VLOOKUP($A190,Elèves!$A$2:$H$250,7,0)=$L$2,VLOOKUP($A190,Elèves!$A$2:$H$250,7,0)=$L$3,VLOOKUP($A190,Elèves!$A$2:$H$250,7,0)=$L$4),1,0)</f>
        <v>#N/A</v>
      </c>
      <c r="H190" s="52" t="e">
        <f t="shared" si="13"/>
        <v>#N/A</v>
      </c>
      <c r="I190" s="52" t="e">
        <f t="shared" si="12"/>
        <v>#N/A</v>
      </c>
      <c r="J190" s="51" t="e">
        <f>IF((VLOOKUP($A190,Elèves!$A$2:$H$550,5,0)=$L$5),"Non inscrit","")</f>
        <v>#N/A</v>
      </c>
    </row>
    <row r="191" spans="1:10" ht="14" x14ac:dyDescent="0.15">
      <c r="A191" s="48" t="str">
        <f t="shared" si="11"/>
        <v>000</v>
      </c>
      <c r="B191" s="49">
        <f>Elèves!B191</f>
        <v>0</v>
      </c>
      <c r="C191" s="50">
        <f>Elèves!C191</f>
        <v>0</v>
      </c>
      <c r="D191" s="50">
        <f>Elèves!D191</f>
        <v>0</v>
      </c>
      <c r="E191" s="51" t="e">
        <f>IF(OR(VLOOKUP($A191,Elèves!$A$2:$H$250,5,0)=$L$2,VLOOKUP($A191,Elèves!$A$2:$H$250,5,0)=$L$3,VLOOKUP($A191,Elèves!$A$2:$H$250,5,0)=$L$4),1,0)</f>
        <v>#N/A</v>
      </c>
      <c r="F191" s="51" t="e">
        <f>IF(OR(VLOOKUP($A191,Elèves!$A$2:$H$250,6,0)=$L$2,VLOOKUP($A191,Elèves!$A$2:$H$250,6,0)=$L$3,VLOOKUP($A191,Elèves!$A$2:$H$250,6,0)=$L$4),1,0)</f>
        <v>#N/A</v>
      </c>
      <c r="G191" s="51" t="e">
        <f>IF(OR(VLOOKUP($A191,Elèves!$A$2:$H$250,7,0)=$L$2,VLOOKUP($A191,Elèves!$A$2:$H$250,7,0)=$L$3,VLOOKUP($A191,Elèves!$A$2:$H$250,7,0)=$L$4),1,0)</f>
        <v>#N/A</v>
      </c>
      <c r="H191" s="52" t="e">
        <f t="shared" si="13"/>
        <v>#N/A</v>
      </c>
      <c r="I191" s="52" t="e">
        <f t="shared" si="12"/>
        <v>#N/A</v>
      </c>
      <c r="J191" s="51" t="e">
        <f>IF((VLOOKUP($A191,Elèves!$A$2:$H$550,5,0)=$L$5),"Non inscrit","")</f>
        <v>#N/A</v>
      </c>
    </row>
    <row r="192" spans="1:10" ht="14" x14ac:dyDescent="0.15">
      <c r="A192" s="48" t="str">
        <f t="shared" si="11"/>
        <v>000</v>
      </c>
      <c r="B192" s="49">
        <f>Elèves!B192</f>
        <v>0</v>
      </c>
      <c r="C192" s="50">
        <f>Elèves!C192</f>
        <v>0</v>
      </c>
      <c r="D192" s="50">
        <f>Elèves!D192</f>
        <v>0</v>
      </c>
      <c r="E192" s="51" t="e">
        <f>IF(OR(VLOOKUP($A192,Elèves!$A$2:$H$250,5,0)=$L$2,VLOOKUP($A192,Elèves!$A$2:$H$250,5,0)=$L$3,VLOOKUP($A192,Elèves!$A$2:$H$250,5,0)=$L$4),1,0)</f>
        <v>#N/A</v>
      </c>
      <c r="F192" s="51" t="e">
        <f>IF(OR(VLOOKUP($A192,Elèves!$A$2:$H$250,6,0)=$L$2,VLOOKUP($A192,Elèves!$A$2:$H$250,6,0)=$L$3,VLOOKUP($A192,Elèves!$A$2:$H$250,6,0)=$L$4),1,0)</f>
        <v>#N/A</v>
      </c>
      <c r="G192" s="51" t="e">
        <f>IF(OR(VLOOKUP($A192,Elèves!$A$2:$H$250,7,0)=$L$2,VLOOKUP($A192,Elèves!$A$2:$H$250,7,0)=$L$3,VLOOKUP($A192,Elèves!$A$2:$H$250,7,0)=$L$4),1,0)</f>
        <v>#N/A</v>
      </c>
      <c r="H192" s="52" t="e">
        <f t="shared" si="13"/>
        <v>#N/A</v>
      </c>
      <c r="I192" s="52" t="e">
        <f t="shared" si="12"/>
        <v>#N/A</v>
      </c>
      <c r="J192" s="51" t="e">
        <f>IF((VLOOKUP($A192,Elèves!$A$2:$H$550,5,0)=$L$5),"Non inscrit","")</f>
        <v>#N/A</v>
      </c>
    </row>
    <row r="193" spans="1:10" ht="14" x14ac:dyDescent="0.15">
      <c r="A193" s="48" t="str">
        <f t="shared" si="11"/>
        <v>000</v>
      </c>
      <c r="B193" s="49">
        <f>Elèves!B193</f>
        <v>0</v>
      </c>
      <c r="C193" s="50">
        <f>Elèves!C193</f>
        <v>0</v>
      </c>
      <c r="D193" s="50">
        <f>Elèves!D193</f>
        <v>0</v>
      </c>
      <c r="E193" s="51" t="e">
        <f>IF(OR(VLOOKUP($A193,Elèves!$A$2:$H$250,5,0)=$L$2,VLOOKUP($A193,Elèves!$A$2:$H$250,5,0)=$L$3,VLOOKUP($A193,Elèves!$A$2:$H$250,5,0)=$L$4),1,0)</f>
        <v>#N/A</v>
      </c>
      <c r="F193" s="51" t="e">
        <f>IF(OR(VLOOKUP($A193,Elèves!$A$2:$H$250,6,0)=$L$2,VLOOKUP($A193,Elèves!$A$2:$H$250,6,0)=$L$3,VLOOKUP($A193,Elèves!$A$2:$H$250,6,0)=$L$4),1,0)</f>
        <v>#N/A</v>
      </c>
      <c r="G193" s="51" t="e">
        <f>IF(OR(VLOOKUP($A193,Elèves!$A$2:$H$250,7,0)=$L$2,VLOOKUP($A193,Elèves!$A$2:$H$250,7,0)=$L$3,VLOOKUP($A193,Elèves!$A$2:$H$250,7,0)=$L$4),1,0)</f>
        <v>#N/A</v>
      </c>
      <c r="H193" s="52" t="e">
        <f t="shared" si="13"/>
        <v>#N/A</v>
      </c>
      <c r="I193" s="52" t="e">
        <f t="shared" si="12"/>
        <v>#N/A</v>
      </c>
      <c r="J193" s="51" t="e">
        <f>IF((VLOOKUP($A193,Elèves!$A$2:$H$550,5,0)=$L$5),"Non inscrit","")</f>
        <v>#N/A</v>
      </c>
    </row>
    <row r="194" spans="1:10" ht="14" x14ac:dyDescent="0.15">
      <c r="A194" s="48" t="str">
        <f t="shared" si="11"/>
        <v>000</v>
      </c>
      <c r="B194" s="49">
        <f>Elèves!B194</f>
        <v>0</v>
      </c>
      <c r="C194" s="50">
        <f>Elèves!C194</f>
        <v>0</v>
      </c>
      <c r="D194" s="50">
        <f>Elèves!D194</f>
        <v>0</v>
      </c>
      <c r="E194" s="51" t="e">
        <f>IF(OR(VLOOKUP($A194,Elèves!$A$2:$H$250,5,0)=$L$2,VLOOKUP($A194,Elèves!$A$2:$H$250,5,0)=$L$3,VLOOKUP($A194,Elèves!$A$2:$H$250,5,0)=$L$4),1,0)</f>
        <v>#N/A</v>
      </c>
      <c r="F194" s="51" t="e">
        <f>IF(OR(VLOOKUP($A194,Elèves!$A$2:$H$250,6,0)=$L$2,VLOOKUP($A194,Elèves!$A$2:$H$250,6,0)=$L$3,VLOOKUP($A194,Elèves!$A$2:$H$250,6,0)=$L$4),1,0)</f>
        <v>#N/A</v>
      </c>
      <c r="G194" s="51" t="e">
        <f>IF(OR(VLOOKUP($A194,Elèves!$A$2:$H$250,7,0)=$L$2,VLOOKUP($A194,Elèves!$A$2:$H$250,7,0)=$L$3,VLOOKUP($A194,Elèves!$A$2:$H$250,7,0)=$L$4),1,0)</f>
        <v>#N/A</v>
      </c>
      <c r="H194" s="52" t="e">
        <f t="shared" si="13"/>
        <v>#N/A</v>
      </c>
      <c r="I194" s="52" t="e">
        <f t="shared" si="12"/>
        <v>#N/A</v>
      </c>
      <c r="J194" s="51" t="e">
        <f>IF((VLOOKUP($A194,Elèves!$A$2:$H$550,5,0)=$L$5),"Non inscrit","")</f>
        <v>#N/A</v>
      </c>
    </row>
    <row r="195" spans="1:10" ht="14" x14ac:dyDescent="0.15">
      <c r="A195" s="48" t="str">
        <f t="shared" ref="A195:A258" si="14">CONCATENATE(LEFT(B195,4),LEFT(C195,4),D195)</f>
        <v>000</v>
      </c>
      <c r="B195" s="49">
        <f>Elèves!B195</f>
        <v>0</v>
      </c>
      <c r="C195" s="50">
        <f>Elèves!C195</f>
        <v>0</v>
      </c>
      <c r="D195" s="50">
        <f>Elèves!D195</f>
        <v>0</v>
      </c>
      <c r="E195" s="51" t="e">
        <f>IF(OR(VLOOKUP($A195,Elèves!$A$2:$H$250,5,0)=$L$2,VLOOKUP($A195,Elèves!$A$2:$H$250,5,0)=$L$3,VLOOKUP($A195,Elèves!$A$2:$H$250,5,0)=$L$4),1,0)</f>
        <v>#N/A</v>
      </c>
      <c r="F195" s="51" t="e">
        <f>IF(OR(VLOOKUP($A195,Elèves!$A$2:$H$250,6,0)=$L$2,VLOOKUP($A195,Elèves!$A$2:$H$250,6,0)=$L$3,VLOOKUP($A195,Elèves!$A$2:$H$250,6,0)=$L$4),1,0)</f>
        <v>#N/A</v>
      </c>
      <c r="G195" s="51" t="e">
        <f>IF(OR(VLOOKUP($A195,Elèves!$A$2:$H$250,7,0)=$L$2,VLOOKUP($A195,Elèves!$A$2:$H$250,7,0)=$L$3,VLOOKUP($A195,Elèves!$A$2:$H$250,7,0)=$L$4),1,0)</f>
        <v>#N/A</v>
      </c>
      <c r="H195" s="52" t="e">
        <f t="shared" si="13"/>
        <v>#N/A</v>
      </c>
      <c r="I195" s="52" t="e">
        <f t="shared" ref="I195:I227" si="15">VLOOKUP(H195,$M$16:$N$24,2,0)</f>
        <v>#N/A</v>
      </c>
      <c r="J195" s="51" t="e">
        <f>IF((VLOOKUP($A195,Elèves!$A$2:$H$550,5,0)=$L$5),"Non inscrit","")</f>
        <v>#N/A</v>
      </c>
    </row>
    <row r="196" spans="1:10" ht="14" x14ac:dyDescent="0.15">
      <c r="A196" s="48" t="str">
        <f t="shared" si="14"/>
        <v>000</v>
      </c>
      <c r="B196" s="49">
        <f>Elèves!B196</f>
        <v>0</v>
      </c>
      <c r="C196" s="50">
        <f>Elèves!C196</f>
        <v>0</v>
      </c>
      <c r="D196" s="50">
        <f>Elèves!D196</f>
        <v>0</v>
      </c>
      <c r="E196" s="51" t="e">
        <f>IF(OR(VLOOKUP($A196,Elèves!$A$2:$H$250,5,0)=$L$2,VLOOKUP($A196,Elèves!$A$2:$H$250,5,0)=$L$3,VLOOKUP($A196,Elèves!$A$2:$H$250,5,0)=$L$4),1,0)</f>
        <v>#N/A</v>
      </c>
      <c r="F196" s="51" t="e">
        <f>IF(OR(VLOOKUP($A196,Elèves!$A$2:$H$250,6,0)=$L$2,VLOOKUP($A196,Elèves!$A$2:$H$250,6,0)=$L$3,VLOOKUP($A196,Elèves!$A$2:$H$250,6,0)=$L$4),1,0)</f>
        <v>#N/A</v>
      </c>
      <c r="G196" s="51" t="e">
        <f>IF(OR(VLOOKUP($A196,Elèves!$A$2:$H$250,7,0)=$L$2,VLOOKUP($A196,Elèves!$A$2:$H$250,7,0)=$L$3,VLOOKUP($A196,Elèves!$A$2:$H$250,7,0)=$L$4),1,0)</f>
        <v>#N/A</v>
      </c>
      <c r="H196" s="52" t="e">
        <f t="shared" si="13"/>
        <v>#N/A</v>
      </c>
      <c r="I196" s="52" t="e">
        <f t="shared" si="15"/>
        <v>#N/A</v>
      </c>
      <c r="J196" s="51" t="e">
        <f>IF((VLOOKUP($A196,Elèves!$A$2:$H$550,5,0)=$L$5),"Non inscrit","")</f>
        <v>#N/A</v>
      </c>
    </row>
    <row r="197" spans="1:10" ht="14" x14ac:dyDescent="0.15">
      <c r="A197" s="48" t="str">
        <f t="shared" si="14"/>
        <v>000</v>
      </c>
      <c r="B197" s="49">
        <f>Elèves!B197</f>
        <v>0</v>
      </c>
      <c r="C197" s="50">
        <f>Elèves!C197</f>
        <v>0</v>
      </c>
      <c r="D197" s="50">
        <f>Elèves!D197</f>
        <v>0</v>
      </c>
      <c r="E197" s="51" t="e">
        <f>IF(OR(VLOOKUP($A197,Elèves!$A$2:$H$250,5,0)=$L$2,VLOOKUP($A197,Elèves!$A$2:$H$250,5,0)=$L$3,VLOOKUP($A197,Elèves!$A$2:$H$250,5,0)=$L$4),1,0)</f>
        <v>#N/A</v>
      </c>
      <c r="F197" s="51" t="e">
        <f>IF(OR(VLOOKUP($A197,Elèves!$A$2:$H$250,6,0)=$L$2,VLOOKUP($A197,Elèves!$A$2:$H$250,6,0)=$L$3,VLOOKUP($A197,Elèves!$A$2:$H$250,6,0)=$L$4),1,0)</f>
        <v>#N/A</v>
      </c>
      <c r="G197" s="51" t="e">
        <f>IF(OR(VLOOKUP($A197,Elèves!$A$2:$H$250,7,0)=$L$2,VLOOKUP($A197,Elèves!$A$2:$H$250,7,0)=$L$3,VLOOKUP($A197,Elèves!$A$2:$H$250,7,0)=$L$4),1,0)</f>
        <v>#N/A</v>
      </c>
      <c r="H197" s="52" t="e">
        <f t="shared" si="13"/>
        <v>#N/A</v>
      </c>
      <c r="I197" s="52" t="e">
        <f t="shared" si="15"/>
        <v>#N/A</v>
      </c>
      <c r="J197" s="51" t="e">
        <f>IF((VLOOKUP($A197,Elèves!$A$2:$H$550,5,0)=$L$5),"Non inscrit","")</f>
        <v>#N/A</v>
      </c>
    </row>
    <row r="198" spans="1:10" ht="14" x14ac:dyDescent="0.15">
      <c r="A198" s="48" t="str">
        <f t="shared" si="14"/>
        <v>000</v>
      </c>
      <c r="B198" s="49">
        <f>Elèves!B198</f>
        <v>0</v>
      </c>
      <c r="C198" s="50">
        <f>Elèves!C198</f>
        <v>0</v>
      </c>
      <c r="D198" s="50">
        <f>Elèves!D198</f>
        <v>0</v>
      </c>
      <c r="E198" s="51" t="e">
        <f>IF(OR(VLOOKUP($A198,Elèves!$A$2:$H$250,5,0)=$L$2,VLOOKUP($A198,Elèves!$A$2:$H$250,5,0)=$L$3,VLOOKUP($A198,Elèves!$A$2:$H$250,5,0)=$L$4),1,0)</f>
        <v>#N/A</v>
      </c>
      <c r="F198" s="51" t="e">
        <f>IF(OR(VLOOKUP($A198,Elèves!$A$2:$H$250,6,0)=$L$2,VLOOKUP($A198,Elèves!$A$2:$H$250,6,0)=$L$3,VLOOKUP($A198,Elèves!$A$2:$H$250,6,0)=$L$4),1,0)</f>
        <v>#N/A</v>
      </c>
      <c r="G198" s="51" t="e">
        <f>IF(OR(VLOOKUP($A198,Elèves!$A$2:$H$250,7,0)=$L$2,VLOOKUP($A198,Elèves!$A$2:$H$250,7,0)=$L$3,VLOOKUP($A198,Elèves!$A$2:$H$250,7,0)=$L$4),1,0)</f>
        <v>#N/A</v>
      </c>
      <c r="H198" s="52" t="e">
        <f t="shared" si="13"/>
        <v>#N/A</v>
      </c>
      <c r="I198" s="52" t="e">
        <f t="shared" si="15"/>
        <v>#N/A</v>
      </c>
      <c r="J198" s="51" t="e">
        <f>IF((VLOOKUP($A198,Elèves!$A$2:$H$550,5,0)=$L$5),"Non inscrit","")</f>
        <v>#N/A</v>
      </c>
    </row>
    <row r="199" spans="1:10" ht="14" x14ac:dyDescent="0.15">
      <c r="A199" s="48" t="str">
        <f t="shared" si="14"/>
        <v>000</v>
      </c>
      <c r="B199" s="49">
        <f>Elèves!B199</f>
        <v>0</v>
      </c>
      <c r="C199" s="50">
        <f>Elèves!C199</f>
        <v>0</v>
      </c>
      <c r="D199" s="50">
        <f>Elèves!D199</f>
        <v>0</v>
      </c>
      <c r="E199" s="51" t="e">
        <f>IF(OR(VLOOKUP($A199,Elèves!$A$2:$H$250,5,0)=$L$2,VLOOKUP($A199,Elèves!$A$2:$H$250,5,0)=$L$3,VLOOKUP($A199,Elèves!$A$2:$H$250,5,0)=$L$4),1,0)</f>
        <v>#N/A</v>
      </c>
      <c r="F199" s="51" t="e">
        <f>IF(OR(VLOOKUP($A199,Elèves!$A$2:$H$250,6,0)=$L$2,VLOOKUP($A199,Elèves!$A$2:$H$250,6,0)=$L$3,VLOOKUP($A199,Elèves!$A$2:$H$250,6,0)=$L$4),1,0)</f>
        <v>#N/A</v>
      </c>
      <c r="G199" s="51" t="e">
        <f>IF(OR(VLOOKUP($A199,Elèves!$A$2:$H$250,7,0)=$L$2,VLOOKUP($A199,Elèves!$A$2:$H$250,7,0)=$L$3,VLOOKUP($A199,Elèves!$A$2:$H$250,7,0)=$L$4),1,0)</f>
        <v>#N/A</v>
      </c>
      <c r="H199" s="52" t="e">
        <f t="shared" si="13"/>
        <v>#N/A</v>
      </c>
      <c r="I199" s="52" t="e">
        <f t="shared" si="15"/>
        <v>#N/A</v>
      </c>
      <c r="J199" s="51" t="e">
        <f>IF((VLOOKUP($A199,Elèves!$A$2:$H$550,5,0)=$L$5),"Non inscrit","")</f>
        <v>#N/A</v>
      </c>
    </row>
    <row r="200" spans="1:10" ht="14" x14ac:dyDescent="0.15">
      <c r="A200" s="48" t="str">
        <f t="shared" si="14"/>
        <v>000</v>
      </c>
      <c r="B200" s="49">
        <f>Elèves!B200</f>
        <v>0</v>
      </c>
      <c r="C200" s="50">
        <f>Elèves!C200</f>
        <v>0</v>
      </c>
      <c r="D200" s="50">
        <f>Elèves!D200</f>
        <v>0</v>
      </c>
      <c r="E200" s="51" t="e">
        <f>IF(OR(VLOOKUP($A200,Elèves!$A$2:$H$250,5,0)=$L$2,VLOOKUP($A200,Elèves!$A$2:$H$250,5,0)=$L$3,VLOOKUP($A200,Elèves!$A$2:$H$250,5,0)=$L$4),1,0)</f>
        <v>#N/A</v>
      </c>
      <c r="F200" s="51" t="e">
        <f>IF(OR(VLOOKUP($A200,Elèves!$A$2:$H$250,6,0)=$L$2,VLOOKUP($A200,Elèves!$A$2:$H$250,6,0)=$L$3,VLOOKUP($A200,Elèves!$A$2:$H$250,6,0)=$L$4),1,0)</f>
        <v>#N/A</v>
      </c>
      <c r="G200" s="51" t="e">
        <f>IF(OR(VLOOKUP($A200,Elèves!$A$2:$H$250,7,0)=$L$2,VLOOKUP($A200,Elèves!$A$2:$H$250,7,0)=$L$3,VLOOKUP($A200,Elèves!$A$2:$H$250,7,0)=$L$4),1,0)</f>
        <v>#N/A</v>
      </c>
      <c r="H200" s="52" t="e">
        <f t="shared" si="13"/>
        <v>#N/A</v>
      </c>
      <c r="I200" s="52" t="e">
        <f t="shared" si="15"/>
        <v>#N/A</v>
      </c>
      <c r="J200" s="51" t="e">
        <f>IF((VLOOKUP($A200,Elèves!$A$2:$H$550,5,0)=$L$5),"Non inscrit","")</f>
        <v>#N/A</v>
      </c>
    </row>
    <row r="201" spans="1:10" ht="14" x14ac:dyDescent="0.15">
      <c r="A201" s="48" t="str">
        <f t="shared" si="14"/>
        <v>000</v>
      </c>
      <c r="B201" s="49">
        <f>Elèves!B201</f>
        <v>0</v>
      </c>
      <c r="C201" s="50">
        <f>Elèves!C201</f>
        <v>0</v>
      </c>
      <c r="D201" s="50">
        <f>Elèves!D201</f>
        <v>0</v>
      </c>
      <c r="E201" s="51" t="e">
        <f>IF(OR(VLOOKUP($A201,Elèves!$A$2:$H$250,5,0)=$L$2,VLOOKUP($A201,Elèves!$A$2:$H$250,5,0)=$L$3,VLOOKUP($A201,Elèves!$A$2:$H$250,5,0)=$L$4),1,0)</f>
        <v>#N/A</v>
      </c>
      <c r="F201" s="51" t="e">
        <f>IF(OR(VLOOKUP($A201,Elèves!$A$2:$H$250,6,0)=$L$2,VLOOKUP($A201,Elèves!$A$2:$H$250,6,0)=$L$3,VLOOKUP($A201,Elèves!$A$2:$H$250,6,0)=$L$4),1,0)</f>
        <v>#N/A</v>
      </c>
      <c r="G201" s="51" t="e">
        <f>IF(OR(VLOOKUP($A201,Elèves!$A$2:$H$250,7,0)=$L$2,VLOOKUP($A201,Elèves!$A$2:$H$250,7,0)=$L$3,VLOOKUP($A201,Elèves!$A$2:$H$250,7,0)=$L$4),1,0)</f>
        <v>#N/A</v>
      </c>
      <c r="H201" s="52" t="e">
        <f t="shared" si="13"/>
        <v>#N/A</v>
      </c>
      <c r="I201" s="52" t="e">
        <f t="shared" si="15"/>
        <v>#N/A</v>
      </c>
      <c r="J201" s="51" t="e">
        <f>IF((VLOOKUP($A201,Elèves!$A$2:$H$550,5,0)=$L$5),"Non inscrit","")</f>
        <v>#N/A</v>
      </c>
    </row>
    <row r="202" spans="1:10" ht="14" x14ac:dyDescent="0.15">
      <c r="A202" s="48" t="str">
        <f t="shared" si="14"/>
        <v>000</v>
      </c>
      <c r="B202" s="49">
        <f>Elèves!B202</f>
        <v>0</v>
      </c>
      <c r="C202" s="50">
        <f>Elèves!C202</f>
        <v>0</v>
      </c>
      <c r="D202" s="50">
        <f>Elèves!D202</f>
        <v>0</v>
      </c>
      <c r="E202" s="51" t="e">
        <f>IF(OR(VLOOKUP($A202,Elèves!$A$2:$H$250,5,0)=$L$2,VLOOKUP($A202,Elèves!$A$2:$H$250,5,0)=$L$3,VLOOKUP($A202,Elèves!$A$2:$H$250,5,0)=$L$4),1,0)</f>
        <v>#N/A</v>
      </c>
      <c r="F202" s="51" t="e">
        <f>IF(OR(VLOOKUP($A202,Elèves!$A$2:$H$250,6,0)=$L$2,VLOOKUP($A202,Elèves!$A$2:$H$250,6,0)=$L$3,VLOOKUP($A202,Elèves!$A$2:$H$250,6,0)=$L$4),1,0)</f>
        <v>#N/A</v>
      </c>
      <c r="G202" s="51" t="e">
        <f>IF(OR(VLOOKUP($A202,Elèves!$A$2:$H$250,7,0)=$L$2,VLOOKUP($A202,Elèves!$A$2:$H$250,7,0)=$L$3,VLOOKUP($A202,Elèves!$A$2:$H$250,7,0)=$L$4),1,0)</f>
        <v>#N/A</v>
      </c>
      <c r="H202" s="52" t="e">
        <f t="shared" si="13"/>
        <v>#N/A</v>
      </c>
      <c r="I202" s="52" t="e">
        <f t="shared" si="15"/>
        <v>#N/A</v>
      </c>
      <c r="J202" s="51" t="e">
        <f>IF((VLOOKUP($A202,Elèves!$A$2:$H$550,5,0)=$L$5),"Non inscrit","")</f>
        <v>#N/A</v>
      </c>
    </row>
    <row r="203" spans="1:10" ht="14" x14ac:dyDescent="0.15">
      <c r="A203" s="48" t="str">
        <f t="shared" si="14"/>
        <v>000</v>
      </c>
      <c r="B203" s="49">
        <f>Elèves!B203</f>
        <v>0</v>
      </c>
      <c r="C203" s="50">
        <f>Elèves!C203</f>
        <v>0</v>
      </c>
      <c r="D203" s="50">
        <f>Elèves!D203</f>
        <v>0</v>
      </c>
      <c r="E203" s="51" t="e">
        <f>IF(OR(VLOOKUP($A203,Elèves!$A$2:$H$250,5,0)=$L$2,VLOOKUP($A203,Elèves!$A$2:$H$250,5,0)=$L$3,VLOOKUP($A203,Elèves!$A$2:$H$250,5,0)=$L$4),1,0)</f>
        <v>#N/A</v>
      </c>
      <c r="F203" s="51" t="e">
        <f>IF(OR(VLOOKUP($A203,Elèves!$A$2:$H$250,6,0)=$L$2,VLOOKUP($A203,Elèves!$A$2:$H$250,6,0)=$L$3,VLOOKUP($A203,Elèves!$A$2:$H$250,6,0)=$L$4),1,0)</f>
        <v>#N/A</v>
      </c>
      <c r="G203" s="51" t="e">
        <f>IF(OR(VLOOKUP($A203,Elèves!$A$2:$H$250,7,0)=$L$2,VLOOKUP($A203,Elèves!$A$2:$H$250,7,0)=$L$3,VLOOKUP($A203,Elèves!$A$2:$H$250,7,0)=$L$4),1,0)</f>
        <v>#N/A</v>
      </c>
      <c r="H203" s="52" t="e">
        <f t="shared" si="13"/>
        <v>#N/A</v>
      </c>
      <c r="I203" s="52" t="e">
        <f t="shared" si="15"/>
        <v>#N/A</v>
      </c>
      <c r="J203" s="51" t="e">
        <f>IF((VLOOKUP($A203,Elèves!$A$2:$H$550,5,0)=$L$5),"Non inscrit","")</f>
        <v>#N/A</v>
      </c>
    </row>
    <row r="204" spans="1:10" ht="14" x14ac:dyDescent="0.15">
      <c r="A204" s="48" t="str">
        <f t="shared" si="14"/>
        <v>000</v>
      </c>
      <c r="B204" s="49">
        <f>Elèves!B204</f>
        <v>0</v>
      </c>
      <c r="C204" s="50">
        <f>Elèves!C204</f>
        <v>0</v>
      </c>
      <c r="D204" s="50">
        <f>Elèves!D204</f>
        <v>0</v>
      </c>
      <c r="E204" s="51" t="e">
        <f>IF(OR(VLOOKUP($A204,Elèves!$A$2:$H$250,5,0)=$L$2,VLOOKUP($A204,Elèves!$A$2:$H$250,5,0)=$L$3,VLOOKUP($A204,Elèves!$A$2:$H$250,5,0)=$L$4),1,0)</f>
        <v>#N/A</v>
      </c>
      <c r="F204" s="51" t="e">
        <f>IF(OR(VLOOKUP($A204,Elèves!$A$2:$H$250,6,0)=$L$2,VLOOKUP($A204,Elèves!$A$2:$H$250,6,0)=$L$3,VLOOKUP($A204,Elèves!$A$2:$H$250,6,0)=$L$4),1,0)</f>
        <v>#N/A</v>
      </c>
      <c r="G204" s="51" t="e">
        <f>IF(OR(VLOOKUP($A204,Elèves!$A$2:$H$250,7,0)=$L$2,VLOOKUP($A204,Elèves!$A$2:$H$250,7,0)=$L$3,VLOOKUP($A204,Elèves!$A$2:$H$250,7,0)=$L$4),1,0)</f>
        <v>#N/A</v>
      </c>
      <c r="H204" s="52" t="e">
        <f t="shared" si="13"/>
        <v>#N/A</v>
      </c>
      <c r="I204" s="52" t="e">
        <f t="shared" si="15"/>
        <v>#N/A</v>
      </c>
      <c r="J204" s="51" t="e">
        <f>IF((VLOOKUP($A204,Elèves!$A$2:$H$550,5,0)=$L$5),"Non inscrit","")</f>
        <v>#N/A</v>
      </c>
    </row>
    <row r="205" spans="1:10" ht="14" x14ac:dyDescent="0.15">
      <c r="A205" s="48" t="str">
        <f t="shared" si="14"/>
        <v>000</v>
      </c>
      <c r="B205" s="49">
        <f>Elèves!B205</f>
        <v>0</v>
      </c>
      <c r="C205" s="50">
        <f>Elèves!C205</f>
        <v>0</v>
      </c>
      <c r="D205" s="50">
        <f>Elèves!D205</f>
        <v>0</v>
      </c>
      <c r="E205" s="51" t="e">
        <f>IF(OR(VLOOKUP($A205,Elèves!$A$2:$H$250,5,0)=$L$2,VLOOKUP($A205,Elèves!$A$2:$H$250,5,0)=$L$3,VLOOKUP($A205,Elèves!$A$2:$H$250,5,0)=$L$4),1,0)</f>
        <v>#N/A</v>
      </c>
      <c r="F205" s="51" t="e">
        <f>IF(OR(VLOOKUP($A205,Elèves!$A$2:$H$250,6,0)=$L$2,VLOOKUP($A205,Elèves!$A$2:$H$250,6,0)=$L$3,VLOOKUP($A205,Elèves!$A$2:$H$250,6,0)=$L$4),1,0)</f>
        <v>#N/A</v>
      </c>
      <c r="G205" s="51" t="e">
        <f>IF(OR(VLOOKUP($A205,Elèves!$A$2:$H$250,7,0)=$L$2,VLOOKUP($A205,Elèves!$A$2:$H$250,7,0)=$L$3,VLOOKUP($A205,Elèves!$A$2:$H$250,7,0)=$L$4),1,0)</f>
        <v>#N/A</v>
      </c>
      <c r="H205" s="52" t="e">
        <f t="shared" si="13"/>
        <v>#N/A</v>
      </c>
      <c r="I205" s="52" t="e">
        <f t="shared" si="15"/>
        <v>#N/A</v>
      </c>
      <c r="J205" s="51" t="e">
        <f>IF((VLOOKUP($A205,Elèves!$A$2:$H$550,5,0)=$L$5),"Non inscrit","")</f>
        <v>#N/A</v>
      </c>
    </row>
    <row r="206" spans="1:10" ht="14" x14ac:dyDescent="0.15">
      <c r="A206" s="48" t="str">
        <f t="shared" si="14"/>
        <v>000</v>
      </c>
      <c r="B206" s="49">
        <f>Elèves!B206</f>
        <v>0</v>
      </c>
      <c r="C206" s="50">
        <f>Elèves!C206</f>
        <v>0</v>
      </c>
      <c r="D206" s="50">
        <f>Elèves!D206</f>
        <v>0</v>
      </c>
      <c r="E206" s="51" t="e">
        <f>IF(OR(VLOOKUP($A206,Elèves!$A$2:$H$250,5,0)=$L$2,VLOOKUP($A206,Elèves!$A$2:$H$250,5,0)=$L$3,VLOOKUP($A206,Elèves!$A$2:$H$250,5,0)=$L$4),1,0)</f>
        <v>#N/A</v>
      </c>
      <c r="F206" s="51" t="e">
        <f>IF(OR(VLOOKUP($A206,Elèves!$A$2:$H$250,6,0)=$L$2,VLOOKUP($A206,Elèves!$A$2:$H$250,6,0)=$L$3,VLOOKUP($A206,Elèves!$A$2:$H$250,6,0)=$L$4),1,0)</f>
        <v>#N/A</v>
      </c>
      <c r="G206" s="51" t="e">
        <f>IF(OR(VLOOKUP($A206,Elèves!$A$2:$H$250,7,0)=$L$2,VLOOKUP($A206,Elèves!$A$2:$H$250,7,0)=$L$3,VLOOKUP($A206,Elèves!$A$2:$H$250,7,0)=$L$4),1,0)</f>
        <v>#N/A</v>
      </c>
      <c r="H206" s="52" t="e">
        <f t="shared" si="13"/>
        <v>#N/A</v>
      </c>
      <c r="I206" s="52" t="e">
        <f t="shared" si="15"/>
        <v>#N/A</v>
      </c>
      <c r="J206" s="51" t="e">
        <f>IF((VLOOKUP($A206,Elèves!$A$2:$H$550,5,0)=$L$5),"Non inscrit","")</f>
        <v>#N/A</v>
      </c>
    </row>
    <row r="207" spans="1:10" ht="14" x14ac:dyDescent="0.15">
      <c r="A207" s="48" t="str">
        <f t="shared" si="14"/>
        <v>000</v>
      </c>
      <c r="B207" s="49">
        <f>Elèves!B207</f>
        <v>0</v>
      </c>
      <c r="C207" s="50">
        <f>Elèves!C207</f>
        <v>0</v>
      </c>
      <c r="D207" s="50">
        <f>Elèves!D207</f>
        <v>0</v>
      </c>
      <c r="E207" s="51" t="e">
        <f>IF(OR(VLOOKUP($A207,Elèves!$A$2:$H$250,5,0)=$L$2,VLOOKUP($A207,Elèves!$A$2:$H$250,5,0)=$L$3,VLOOKUP($A207,Elèves!$A$2:$H$250,5,0)=$L$4),1,0)</f>
        <v>#N/A</v>
      </c>
      <c r="F207" s="51" t="e">
        <f>IF(OR(VLOOKUP($A207,Elèves!$A$2:$H$250,6,0)=$L$2,VLOOKUP($A207,Elèves!$A$2:$H$250,6,0)=$L$3,VLOOKUP($A207,Elèves!$A$2:$H$250,6,0)=$L$4),1,0)</f>
        <v>#N/A</v>
      </c>
      <c r="G207" s="51" t="e">
        <f>IF(OR(VLOOKUP($A207,Elèves!$A$2:$H$250,7,0)=$L$2,VLOOKUP($A207,Elèves!$A$2:$H$250,7,0)=$L$3,VLOOKUP($A207,Elèves!$A$2:$H$250,7,0)=$L$4),1,0)</f>
        <v>#N/A</v>
      </c>
      <c r="H207" s="52" t="e">
        <f t="shared" si="13"/>
        <v>#N/A</v>
      </c>
      <c r="I207" s="52" t="e">
        <f t="shared" si="15"/>
        <v>#N/A</v>
      </c>
      <c r="J207" s="51" t="e">
        <f>IF((VLOOKUP($A207,Elèves!$A$2:$H$550,5,0)=$L$5),"Non inscrit","")</f>
        <v>#N/A</v>
      </c>
    </row>
    <row r="208" spans="1:10" ht="14" x14ac:dyDescent="0.15">
      <c r="A208" s="48" t="str">
        <f t="shared" si="14"/>
        <v>000</v>
      </c>
      <c r="B208" s="49">
        <f>Elèves!B208</f>
        <v>0</v>
      </c>
      <c r="C208" s="50">
        <f>Elèves!C208</f>
        <v>0</v>
      </c>
      <c r="D208" s="50">
        <f>Elèves!D208</f>
        <v>0</v>
      </c>
      <c r="E208" s="51" t="e">
        <f>IF(OR(VLOOKUP($A208,Elèves!$A$2:$H$250,5,0)=$L$2,VLOOKUP($A208,Elèves!$A$2:$H$250,5,0)=$L$3,VLOOKUP($A208,Elèves!$A$2:$H$250,5,0)=$L$4),1,0)</f>
        <v>#N/A</v>
      </c>
      <c r="F208" s="51" t="e">
        <f>IF(OR(VLOOKUP($A208,Elèves!$A$2:$H$250,6,0)=$L$2,VLOOKUP($A208,Elèves!$A$2:$H$250,6,0)=$L$3,VLOOKUP($A208,Elèves!$A$2:$H$250,6,0)=$L$4),1,0)</f>
        <v>#N/A</v>
      </c>
      <c r="G208" s="51" t="e">
        <f>IF(OR(VLOOKUP($A208,Elèves!$A$2:$H$250,7,0)=$L$2,VLOOKUP($A208,Elèves!$A$2:$H$250,7,0)=$L$3,VLOOKUP($A208,Elèves!$A$2:$H$250,7,0)=$L$4),1,0)</f>
        <v>#N/A</v>
      </c>
      <c r="H208" s="52" t="e">
        <f t="shared" ref="H208:H227" si="16">G208+2*F208+4*E208</f>
        <v>#N/A</v>
      </c>
      <c r="I208" s="52" t="e">
        <f t="shared" si="15"/>
        <v>#N/A</v>
      </c>
      <c r="J208" s="51" t="e">
        <f>IF((VLOOKUP($A208,Elèves!$A$2:$H$550,5,0)=$L$5),"Non inscrit","")</f>
        <v>#N/A</v>
      </c>
    </row>
    <row r="209" spans="1:10" ht="14" x14ac:dyDescent="0.15">
      <c r="A209" s="48" t="str">
        <f t="shared" si="14"/>
        <v>000</v>
      </c>
      <c r="B209" s="49">
        <f>Elèves!B209</f>
        <v>0</v>
      </c>
      <c r="C209" s="50">
        <f>Elèves!C209</f>
        <v>0</v>
      </c>
      <c r="D209" s="50">
        <f>Elèves!D209</f>
        <v>0</v>
      </c>
      <c r="E209" s="51" t="e">
        <f>IF(OR(VLOOKUP($A209,Elèves!$A$2:$H$250,5,0)=$L$2,VLOOKUP($A209,Elèves!$A$2:$H$250,5,0)=$L$3,VLOOKUP($A209,Elèves!$A$2:$H$250,5,0)=$L$4),1,0)</f>
        <v>#N/A</v>
      </c>
      <c r="F209" s="51" t="e">
        <f>IF(OR(VLOOKUP($A209,Elèves!$A$2:$H$250,6,0)=$L$2,VLOOKUP($A209,Elèves!$A$2:$H$250,6,0)=$L$3,VLOOKUP($A209,Elèves!$A$2:$H$250,6,0)=$L$4),1,0)</f>
        <v>#N/A</v>
      </c>
      <c r="G209" s="51" t="e">
        <f>IF(OR(VLOOKUP($A209,Elèves!$A$2:$H$250,7,0)=$L$2,VLOOKUP($A209,Elèves!$A$2:$H$250,7,0)=$L$3,VLOOKUP($A209,Elèves!$A$2:$H$250,7,0)=$L$4),1,0)</f>
        <v>#N/A</v>
      </c>
      <c r="H209" s="52" t="e">
        <f t="shared" si="16"/>
        <v>#N/A</v>
      </c>
      <c r="I209" s="52" t="e">
        <f t="shared" si="15"/>
        <v>#N/A</v>
      </c>
      <c r="J209" s="51" t="e">
        <f>IF((VLOOKUP($A209,Elèves!$A$2:$H$550,5,0)=$L$5),"Non inscrit","")</f>
        <v>#N/A</v>
      </c>
    </row>
    <row r="210" spans="1:10" ht="14" x14ac:dyDescent="0.15">
      <c r="A210" s="48" t="str">
        <f t="shared" si="14"/>
        <v>000</v>
      </c>
      <c r="B210" s="49">
        <f>Elèves!B210</f>
        <v>0</v>
      </c>
      <c r="C210" s="50">
        <f>Elèves!C210</f>
        <v>0</v>
      </c>
      <c r="D210" s="50">
        <f>Elèves!D210</f>
        <v>0</v>
      </c>
      <c r="E210" s="51" t="e">
        <f>IF(OR(VLOOKUP($A210,Elèves!$A$2:$H$250,5,0)=$L$2,VLOOKUP($A210,Elèves!$A$2:$H$250,5,0)=$L$3,VLOOKUP($A210,Elèves!$A$2:$H$250,5,0)=$L$4),1,0)</f>
        <v>#N/A</v>
      </c>
      <c r="F210" s="51" t="e">
        <f>IF(OR(VLOOKUP($A210,Elèves!$A$2:$H$250,6,0)=$L$2,VLOOKUP($A210,Elèves!$A$2:$H$250,6,0)=$L$3,VLOOKUP($A210,Elèves!$A$2:$H$250,6,0)=$L$4),1,0)</f>
        <v>#N/A</v>
      </c>
      <c r="G210" s="51" t="e">
        <f>IF(OR(VLOOKUP($A210,Elèves!$A$2:$H$250,7,0)=$L$2,VLOOKUP($A210,Elèves!$A$2:$H$250,7,0)=$L$3,VLOOKUP($A210,Elèves!$A$2:$H$250,7,0)=$L$4),1,0)</f>
        <v>#N/A</v>
      </c>
      <c r="H210" s="52" t="e">
        <f t="shared" si="16"/>
        <v>#N/A</v>
      </c>
      <c r="I210" s="52" t="e">
        <f t="shared" si="15"/>
        <v>#N/A</v>
      </c>
      <c r="J210" s="51" t="e">
        <f>IF((VLOOKUP($A210,Elèves!$A$2:$H$550,5,0)=$L$5),"Non inscrit","")</f>
        <v>#N/A</v>
      </c>
    </row>
    <row r="211" spans="1:10" ht="14" x14ac:dyDescent="0.15">
      <c r="A211" s="48" t="str">
        <f t="shared" si="14"/>
        <v>000</v>
      </c>
      <c r="B211" s="49">
        <f>Elèves!B211</f>
        <v>0</v>
      </c>
      <c r="C211" s="50">
        <f>Elèves!C211</f>
        <v>0</v>
      </c>
      <c r="D211" s="50">
        <f>Elèves!D211</f>
        <v>0</v>
      </c>
      <c r="E211" s="51" t="e">
        <f>IF(OR(VLOOKUP($A211,Elèves!$A$2:$H$250,5,0)=$L$2,VLOOKUP($A211,Elèves!$A$2:$H$250,5,0)=$L$3,VLOOKUP($A211,Elèves!$A$2:$H$250,5,0)=$L$4),1,0)</f>
        <v>#N/A</v>
      </c>
      <c r="F211" s="51" t="e">
        <f>IF(OR(VLOOKUP($A211,Elèves!$A$2:$H$250,6,0)=$L$2,VLOOKUP($A211,Elèves!$A$2:$H$250,6,0)=$L$3,VLOOKUP($A211,Elèves!$A$2:$H$250,6,0)=$L$4),1,0)</f>
        <v>#N/A</v>
      </c>
      <c r="G211" s="51" t="e">
        <f>IF(OR(VLOOKUP($A211,Elèves!$A$2:$H$250,7,0)=$L$2,VLOOKUP($A211,Elèves!$A$2:$H$250,7,0)=$L$3,VLOOKUP($A211,Elèves!$A$2:$H$250,7,0)=$L$4),1,0)</f>
        <v>#N/A</v>
      </c>
      <c r="H211" s="52" t="e">
        <f t="shared" si="16"/>
        <v>#N/A</v>
      </c>
      <c r="I211" s="52" t="e">
        <f t="shared" si="15"/>
        <v>#N/A</v>
      </c>
      <c r="J211" s="51" t="e">
        <f>IF((VLOOKUP($A211,Elèves!$A$2:$H$550,5,0)=$L$5),"Non inscrit","")</f>
        <v>#N/A</v>
      </c>
    </row>
    <row r="212" spans="1:10" ht="14" x14ac:dyDescent="0.15">
      <c r="A212" s="48" t="str">
        <f t="shared" si="14"/>
        <v>000</v>
      </c>
      <c r="B212" s="49">
        <f>Elèves!B212</f>
        <v>0</v>
      </c>
      <c r="C212" s="50">
        <f>Elèves!C212</f>
        <v>0</v>
      </c>
      <c r="D212" s="50">
        <f>Elèves!D212</f>
        <v>0</v>
      </c>
      <c r="E212" s="51" t="e">
        <f>IF(OR(VLOOKUP($A212,Elèves!$A$2:$H$250,5,0)=$L$2,VLOOKUP($A212,Elèves!$A$2:$H$250,5,0)=$L$3,VLOOKUP($A212,Elèves!$A$2:$H$250,5,0)=$L$4),1,0)</f>
        <v>#N/A</v>
      </c>
      <c r="F212" s="51" t="e">
        <f>IF(OR(VLOOKUP($A212,Elèves!$A$2:$H$250,6,0)=$L$2,VLOOKUP($A212,Elèves!$A$2:$H$250,6,0)=$L$3,VLOOKUP($A212,Elèves!$A$2:$H$250,6,0)=$L$4),1,0)</f>
        <v>#N/A</v>
      </c>
      <c r="G212" s="51" t="e">
        <f>IF(OR(VLOOKUP($A212,Elèves!$A$2:$H$250,7,0)=$L$2,VLOOKUP($A212,Elèves!$A$2:$H$250,7,0)=$L$3,VLOOKUP($A212,Elèves!$A$2:$H$250,7,0)=$L$4),1,0)</f>
        <v>#N/A</v>
      </c>
      <c r="H212" s="52" t="e">
        <f t="shared" si="16"/>
        <v>#N/A</v>
      </c>
      <c r="I212" s="52" t="e">
        <f t="shared" si="15"/>
        <v>#N/A</v>
      </c>
      <c r="J212" s="51" t="e">
        <f>IF((VLOOKUP($A212,Elèves!$A$2:$H$550,5,0)=$L$5),"Non inscrit","")</f>
        <v>#N/A</v>
      </c>
    </row>
    <row r="213" spans="1:10" ht="14" x14ac:dyDescent="0.15">
      <c r="A213" s="48" t="str">
        <f t="shared" si="14"/>
        <v>000</v>
      </c>
      <c r="B213" s="49">
        <f>Elèves!B213</f>
        <v>0</v>
      </c>
      <c r="C213" s="50">
        <f>Elèves!C213</f>
        <v>0</v>
      </c>
      <c r="D213" s="50">
        <f>Elèves!D213</f>
        <v>0</v>
      </c>
      <c r="E213" s="51" t="e">
        <f>IF(OR(VLOOKUP($A213,Elèves!$A$2:$H$250,5,0)=$L$2,VLOOKUP($A213,Elèves!$A$2:$H$250,5,0)=$L$3,VLOOKUP($A213,Elèves!$A$2:$H$250,5,0)=$L$4),1,0)</f>
        <v>#N/A</v>
      </c>
      <c r="F213" s="51" t="e">
        <f>IF(OR(VLOOKUP($A213,Elèves!$A$2:$H$250,6,0)=$L$2,VLOOKUP($A213,Elèves!$A$2:$H$250,6,0)=$L$3,VLOOKUP($A213,Elèves!$A$2:$H$250,6,0)=$L$4),1,0)</f>
        <v>#N/A</v>
      </c>
      <c r="G213" s="51" t="e">
        <f>IF(OR(VLOOKUP($A213,Elèves!$A$2:$H$250,7,0)=$L$2,VLOOKUP($A213,Elèves!$A$2:$H$250,7,0)=$L$3,VLOOKUP($A213,Elèves!$A$2:$H$250,7,0)=$L$4),1,0)</f>
        <v>#N/A</v>
      </c>
      <c r="H213" s="52" t="e">
        <f t="shared" si="16"/>
        <v>#N/A</v>
      </c>
      <c r="I213" s="52" t="e">
        <f t="shared" si="15"/>
        <v>#N/A</v>
      </c>
      <c r="J213" s="51" t="e">
        <f>IF((VLOOKUP($A213,Elèves!$A$2:$H$550,5,0)=$L$5),"Non inscrit","")</f>
        <v>#N/A</v>
      </c>
    </row>
    <row r="214" spans="1:10" ht="14" x14ac:dyDescent="0.15">
      <c r="A214" s="48" t="str">
        <f t="shared" si="14"/>
        <v>000</v>
      </c>
      <c r="B214" s="49">
        <f>Elèves!B214</f>
        <v>0</v>
      </c>
      <c r="C214" s="50">
        <f>Elèves!C214</f>
        <v>0</v>
      </c>
      <c r="D214" s="50">
        <f>Elèves!D214</f>
        <v>0</v>
      </c>
      <c r="E214" s="51" t="e">
        <f>IF(OR(VLOOKUP($A214,Elèves!$A$2:$H$250,5,0)=$L$2,VLOOKUP($A214,Elèves!$A$2:$H$250,5,0)=$L$3,VLOOKUP($A214,Elèves!$A$2:$H$250,5,0)=$L$4),1,0)</f>
        <v>#N/A</v>
      </c>
      <c r="F214" s="51" t="e">
        <f>IF(OR(VLOOKUP($A214,Elèves!$A$2:$H$250,6,0)=$L$2,VLOOKUP($A214,Elèves!$A$2:$H$250,6,0)=$L$3,VLOOKUP($A214,Elèves!$A$2:$H$250,6,0)=$L$4),1,0)</f>
        <v>#N/A</v>
      </c>
      <c r="G214" s="51" t="e">
        <f>IF(OR(VLOOKUP($A214,Elèves!$A$2:$H$250,7,0)=$L$2,VLOOKUP($A214,Elèves!$A$2:$H$250,7,0)=$L$3,VLOOKUP($A214,Elèves!$A$2:$H$250,7,0)=$L$4),1,0)</f>
        <v>#N/A</v>
      </c>
      <c r="H214" s="52" t="e">
        <f t="shared" si="16"/>
        <v>#N/A</v>
      </c>
      <c r="I214" s="52" t="e">
        <f t="shared" si="15"/>
        <v>#N/A</v>
      </c>
      <c r="J214" s="51" t="e">
        <f>IF((VLOOKUP($A214,Elèves!$A$2:$H$550,5,0)=$L$5),"Non inscrit","")</f>
        <v>#N/A</v>
      </c>
    </row>
    <row r="215" spans="1:10" ht="14" x14ac:dyDescent="0.15">
      <c r="A215" s="48" t="str">
        <f t="shared" si="14"/>
        <v>000</v>
      </c>
      <c r="B215" s="49">
        <f>Elèves!B215</f>
        <v>0</v>
      </c>
      <c r="C215" s="50">
        <f>Elèves!C215</f>
        <v>0</v>
      </c>
      <c r="D215" s="50">
        <f>Elèves!D215</f>
        <v>0</v>
      </c>
      <c r="E215" s="51" t="e">
        <f>IF(OR(VLOOKUP($A215,Elèves!$A$2:$H$250,5,0)=$L$2,VLOOKUP($A215,Elèves!$A$2:$H$250,5,0)=$L$3,VLOOKUP($A215,Elèves!$A$2:$H$250,5,0)=$L$4),1,0)</f>
        <v>#N/A</v>
      </c>
      <c r="F215" s="51" t="e">
        <f>IF(OR(VLOOKUP($A215,Elèves!$A$2:$H$250,6,0)=$L$2,VLOOKUP($A215,Elèves!$A$2:$H$250,6,0)=$L$3,VLOOKUP($A215,Elèves!$A$2:$H$250,6,0)=$L$4),1,0)</f>
        <v>#N/A</v>
      </c>
      <c r="G215" s="51" t="e">
        <f>IF(OR(VLOOKUP($A215,Elèves!$A$2:$H$250,7,0)=$L$2,VLOOKUP($A215,Elèves!$A$2:$H$250,7,0)=$L$3,VLOOKUP($A215,Elèves!$A$2:$H$250,7,0)=$L$4),1,0)</f>
        <v>#N/A</v>
      </c>
      <c r="H215" s="52" t="e">
        <f t="shared" si="16"/>
        <v>#N/A</v>
      </c>
      <c r="I215" s="52" t="e">
        <f t="shared" si="15"/>
        <v>#N/A</v>
      </c>
      <c r="J215" s="51" t="e">
        <f>IF((VLOOKUP($A215,Elèves!$A$2:$H$550,5,0)=$L$5),"Non inscrit","")</f>
        <v>#N/A</v>
      </c>
    </row>
    <row r="216" spans="1:10" ht="14" x14ac:dyDescent="0.15">
      <c r="A216" s="48" t="str">
        <f t="shared" si="14"/>
        <v>000</v>
      </c>
      <c r="B216" s="49">
        <f>Elèves!B216</f>
        <v>0</v>
      </c>
      <c r="C216" s="50">
        <f>Elèves!C216</f>
        <v>0</v>
      </c>
      <c r="D216" s="50">
        <f>Elèves!D216</f>
        <v>0</v>
      </c>
      <c r="E216" s="51" t="e">
        <f>IF(OR(VLOOKUP($A216,Elèves!$A$2:$H$250,5,0)=$L$2,VLOOKUP($A216,Elèves!$A$2:$H$250,5,0)=$L$3,VLOOKUP($A216,Elèves!$A$2:$H$250,5,0)=$L$4),1,0)</f>
        <v>#N/A</v>
      </c>
      <c r="F216" s="51" t="e">
        <f>IF(OR(VLOOKUP($A216,Elèves!$A$2:$H$250,6,0)=$L$2,VLOOKUP($A216,Elèves!$A$2:$H$250,6,0)=$L$3,VLOOKUP($A216,Elèves!$A$2:$H$250,6,0)=$L$4),1,0)</f>
        <v>#N/A</v>
      </c>
      <c r="G216" s="51" t="e">
        <f>IF(OR(VLOOKUP($A216,Elèves!$A$2:$H$250,7,0)=$L$2,VLOOKUP($A216,Elèves!$A$2:$H$250,7,0)=$L$3,VLOOKUP($A216,Elèves!$A$2:$H$250,7,0)=$L$4),1,0)</f>
        <v>#N/A</v>
      </c>
      <c r="H216" s="52" t="e">
        <f t="shared" si="16"/>
        <v>#N/A</v>
      </c>
      <c r="I216" s="52" t="e">
        <f t="shared" si="15"/>
        <v>#N/A</v>
      </c>
      <c r="J216" s="51" t="e">
        <f>IF((VLOOKUP($A216,Elèves!$A$2:$H$550,5,0)=$L$5),"Non inscrit","")</f>
        <v>#N/A</v>
      </c>
    </row>
    <row r="217" spans="1:10" ht="14" x14ac:dyDescent="0.15">
      <c r="A217" s="48" t="str">
        <f t="shared" si="14"/>
        <v>000</v>
      </c>
      <c r="B217" s="49">
        <f>Elèves!B217</f>
        <v>0</v>
      </c>
      <c r="C217" s="50">
        <f>Elèves!C217</f>
        <v>0</v>
      </c>
      <c r="D217" s="50">
        <f>Elèves!D217</f>
        <v>0</v>
      </c>
      <c r="E217" s="51" t="e">
        <f>IF(OR(VLOOKUP($A217,Elèves!$A$2:$H$250,5,0)=$L$2,VLOOKUP($A217,Elèves!$A$2:$H$250,5,0)=$L$3,VLOOKUP($A217,Elèves!$A$2:$H$250,5,0)=$L$4),1,0)</f>
        <v>#N/A</v>
      </c>
      <c r="F217" s="51" t="e">
        <f>IF(OR(VLOOKUP($A217,Elèves!$A$2:$H$250,6,0)=$L$2,VLOOKUP($A217,Elèves!$A$2:$H$250,6,0)=$L$3,VLOOKUP($A217,Elèves!$A$2:$H$250,6,0)=$L$4),1,0)</f>
        <v>#N/A</v>
      </c>
      <c r="G217" s="51" t="e">
        <f>IF(OR(VLOOKUP($A217,Elèves!$A$2:$H$250,7,0)=$L$2,VLOOKUP($A217,Elèves!$A$2:$H$250,7,0)=$L$3,VLOOKUP($A217,Elèves!$A$2:$H$250,7,0)=$L$4),1,0)</f>
        <v>#N/A</v>
      </c>
      <c r="H217" s="52" t="e">
        <f t="shared" si="16"/>
        <v>#N/A</v>
      </c>
      <c r="I217" s="52" t="e">
        <f t="shared" si="15"/>
        <v>#N/A</v>
      </c>
      <c r="J217" s="51" t="e">
        <f>IF((VLOOKUP($A217,Elèves!$A$2:$H$550,5,0)=$L$5),"Non inscrit","")</f>
        <v>#N/A</v>
      </c>
    </row>
    <row r="218" spans="1:10" ht="14" x14ac:dyDescent="0.15">
      <c r="A218" s="48" t="str">
        <f t="shared" si="14"/>
        <v>000</v>
      </c>
      <c r="B218" s="49">
        <f>Elèves!B218</f>
        <v>0</v>
      </c>
      <c r="C218" s="50">
        <f>Elèves!C218</f>
        <v>0</v>
      </c>
      <c r="D218" s="50">
        <f>Elèves!D218</f>
        <v>0</v>
      </c>
      <c r="E218" s="51" t="e">
        <f>IF(OR(VLOOKUP($A218,Elèves!$A$2:$H$250,5,0)=$L$2,VLOOKUP($A218,Elèves!$A$2:$H$250,5,0)=$L$3,VLOOKUP($A218,Elèves!$A$2:$H$250,5,0)=$L$4),1,0)</f>
        <v>#N/A</v>
      </c>
      <c r="F218" s="51" t="e">
        <f>IF(OR(VLOOKUP($A218,Elèves!$A$2:$H$250,6,0)=$L$2,VLOOKUP($A218,Elèves!$A$2:$H$250,6,0)=$L$3,VLOOKUP($A218,Elèves!$A$2:$H$250,6,0)=$L$4),1,0)</f>
        <v>#N/A</v>
      </c>
      <c r="G218" s="51" t="e">
        <f>IF(OR(VLOOKUP($A218,Elèves!$A$2:$H$250,7,0)=$L$2,VLOOKUP($A218,Elèves!$A$2:$H$250,7,0)=$L$3,VLOOKUP($A218,Elèves!$A$2:$H$250,7,0)=$L$4),1,0)</f>
        <v>#N/A</v>
      </c>
      <c r="H218" s="52" t="e">
        <f t="shared" si="16"/>
        <v>#N/A</v>
      </c>
      <c r="I218" s="52" t="e">
        <f t="shared" si="15"/>
        <v>#N/A</v>
      </c>
      <c r="J218" s="51" t="e">
        <f>IF((VLOOKUP($A218,Elèves!$A$2:$H$550,5,0)=$L$5),"Non inscrit","")</f>
        <v>#N/A</v>
      </c>
    </row>
    <row r="219" spans="1:10" ht="14" x14ac:dyDescent="0.15">
      <c r="A219" s="48" t="str">
        <f t="shared" si="14"/>
        <v>000</v>
      </c>
      <c r="B219" s="49">
        <f>Elèves!B219</f>
        <v>0</v>
      </c>
      <c r="C219" s="50">
        <f>Elèves!C219</f>
        <v>0</v>
      </c>
      <c r="D219" s="50">
        <f>Elèves!D219</f>
        <v>0</v>
      </c>
      <c r="E219" s="51" t="e">
        <f>IF(OR(VLOOKUP($A219,Elèves!$A$2:$H$250,5,0)=$L$2,VLOOKUP($A219,Elèves!$A$2:$H$250,5,0)=$L$3,VLOOKUP($A219,Elèves!$A$2:$H$250,5,0)=$L$4),1,0)</f>
        <v>#N/A</v>
      </c>
      <c r="F219" s="51" t="e">
        <f>IF(OR(VLOOKUP($A219,Elèves!$A$2:$H$250,6,0)=$L$2,VLOOKUP($A219,Elèves!$A$2:$H$250,6,0)=$L$3,VLOOKUP($A219,Elèves!$A$2:$H$250,6,0)=$L$4),1,0)</f>
        <v>#N/A</v>
      </c>
      <c r="G219" s="51" t="e">
        <f>IF(OR(VLOOKUP($A219,Elèves!$A$2:$H$250,7,0)=$L$2,VLOOKUP($A219,Elèves!$A$2:$H$250,7,0)=$L$3,VLOOKUP($A219,Elèves!$A$2:$H$250,7,0)=$L$4),1,0)</f>
        <v>#N/A</v>
      </c>
      <c r="H219" s="52" t="e">
        <f t="shared" si="16"/>
        <v>#N/A</v>
      </c>
      <c r="I219" s="52" t="e">
        <f t="shared" si="15"/>
        <v>#N/A</v>
      </c>
      <c r="J219" s="51" t="e">
        <f>IF((VLOOKUP($A219,Elèves!$A$2:$H$550,5,0)=$L$5),"Non inscrit","")</f>
        <v>#N/A</v>
      </c>
    </row>
    <row r="220" spans="1:10" ht="14" x14ac:dyDescent="0.15">
      <c r="A220" s="48" t="str">
        <f t="shared" si="14"/>
        <v>000</v>
      </c>
      <c r="B220" s="49">
        <f>Elèves!B220</f>
        <v>0</v>
      </c>
      <c r="C220" s="50">
        <f>Elèves!C220</f>
        <v>0</v>
      </c>
      <c r="D220" s="50">
        <f>Elèves!D220</f>
        <v>0</v>
      </c>
      <c r="E220" s="51" t="e">
        <f>IF(OR(VLOOKUP($A220,Elèves!$A$2:$H$250,5,0)=$L$2,VLOOKUP($A220,Elèves!$A$2:$H$250,5,0)=$L$3,VLOOKUP($A220,Elèves!$A$2:$H$250,5,0)=$L$4),1,0)</f>
        <v>#N/A</v>
      </c>
      <c r="F220" s="51" t="e">
        <f>IF(OR(VLOOKUP($A220,Elèves!$A$2:$H$250,6,0)=$L$2,VLOOKUP($A220,Elèves!$A$2:$H$250,6,0)=$L$3,VLOOKUP($A220,Elèves!$A$2:$H$250,6,0)=$L$4),1,0)</f>
        <v>#N/A</v>
      </c>
      <c r="G220" s="51" t="e">
        <f>IF(OR(VLOOKUP($A220,Elèves!$A$2:$H$250,7,0)=$L$2,VLOOKUP($A220,Elèves!$A$2:$H$250,7,0)=$L$3,VLOOKUP($A220,Elèves!$A$2:$H$250,7,0)=$L$4),1,0)</f>
        <v>#N/A</v>
      </c>
      <c r="H220" s="52" t="e">
        <f t="shared" si="16"/>
        <v>#N/A</v>
      </c>
      <c r="I220" s="52" t="e">
        <f t="shared" si="15"/>
        <v>#N/A</v>
      </c>
      <c r="J220" s="51" t="e">
        <f>IF((VLOOKUP($A220,Elèves!$A$2:$H$550,5,0)=$L$5),"Non inscrit","")</f>
        <v>#N/A</v>
      </c>
    </row>
    <row r="221" spans="1:10" ht="14" x14ac:dyDescent="0.15">
      <c r="A221" s="48" t="str">
        <f t="shared" si="14"/>
        <v>000</v>
      </c>
      <c r="B221" s="49">
        <f>Elèves!B221</f>
        <v>0</v>
      </c>
      <c r="C221" s="50">
        <f>Elèves!C221</f>
        <v>0</v>
      </c>
      <c r="D221" s="50">
        <f>Elèves!D221</f>
        <v>0</v>
      </c>
      <c r="E221" s="51" t="e">
        <f>IF(OR(VLOOKUP($A221,Elèves!$A$2:$H$250,5,0)=$L$2,VLOOKUP($A221,Elèves!$A$2:$H$250,5,0)=$L$3,VLOOKUP($A221,Elèves!$A$2:$H$250,5,0)=$L$4),1,0)</f>
        <v>#N/A</v>
      </c>
      <c r="F221" s="51" t="e">
        <f>IF(OR(VLOOKUP($A221,Elèves!$A$2:$H$250,6,0)=$L$2,VLOOKUP($A221,Elèves!$A$2:$H$250,6,0)=$L$3,VLOOKUP($A221,Elèves!$A$2:$H$250,6,0)=$L$4),1,0)</f>
        <v>#N/A</v>
      </c>
      <c r="G221" s="51" t="e">
        <f>IF(OR(VLOOKUP($A221,Elèves!$A$2:$H$250,7,0)=$L$2,VLOOKUP($A221,Elèves!$A$2:$H$250,7,0)=$L$3,VLOOKUP($A221,Elèves!$A$2:$H$250,7,0)=$L$4),1,0)</f>
        <v>#N/A</v>
      </c>
      <c r="H221" s="52" t="e">
        <f t="shared" si="16"/>
        <v>#N/A</v>
      </c>
      <c r="I221" s="52" t="e">
        <f t="shared" si="15"/>
        <v>#N/A</v>
      </c>
      <c r="J221" s="51" t="e">
        <f>IF((VLOOKUP($A221,Elèves!$A$2:$H$550,5,0)=$L$5),"Non inscrit","")</f>
        <v>#N/A</v>
      </c>
    </row>
    <row r="222" spans="1:10" ht="14" x14ac:dyDescent="0.15">
      <c r="A222" s="48" t="str">
        <f t="shared" si="14"/>
        <v>000</v>
      </c>
      <c r="B222" s="49">
        <f>Elèves!B222</f>
        <v>0</v>
      </c>
      <c r="C222" s="50">
        <f>Elèves!C222</f>
        <v>0</v>
      </c>
      <c r="D222" s="50">
        <f>Elèves!D222</f>
        <v>0</v>
      </c>
      <c r="E222" s="51" t="e">
        <f>IF(OR(VLOOKUP($A222,Elèves!$A$2:$H$250,5,0)=$L$2,VLOOKUP($A222,Elèves!$A$2:$H$250,5,0)=$L$3,VLOOKUP($A222,Elèves!$A$2:$H$250,5,0)=$L$4),1,0)</f>
        <v>#N/A</v>
      </c>
      <c r="F222" s="51" t="e">
        <f>IF(OR(VLOOKUP($A222,Elèves!$A$2:$H$250,6,0)=$L$2,VLOOKUP($A222,Elèves!$A$2:$H$250,6,0)=$L$3,VLOOKUP($A222,Elèves!$A$2:$H$250,6,0)=$L$4),1,0)</f>
        <v>#N/A</v>
      </c>
      <c r="G222" s="51" t="e">
        <f>IF(OR(VLOOKUP($A222,Elèves!$A$2:$H$250,7,0)=$L$2,VLOOKUP($A222,Elèves!$A$2:$H$250,7,0)=$L$3,VLOOKUP($A222,Elèves!$A$2:$H$250,7,0)=$L$4),1,0)</f>
        <v>#N/A</v>
      </c>
      <c r="H222" s="52" t="e">
        <f t="shared" si="16"/>
        <v>#N/A</v>
      </c>
      <c r="I222" s="52" t="e">
        <f t="shared" si="15"/>
        <v>#N/A</v>
      </c>
      <c r="J222" s="51" t="e">
        <f>IF((VLOOKUP($A222,Elèves!$A$2:$H$550,5,0)=$L$5),"Non inscrit","")</f>
        <v>#N/A</v>
      </c>
    </row>
    <row r="223" spans="1:10" ht="14" x14ac:dyDescent="0.15">
      <c r="A223" s="48" t="str">
        <f t="shared" si="14"/>
        <v>000</v>
      </c>
      <c r="B223" s="49">
        <f>Elèves!B223</f>
        <v>0</v>
      </c>
      <c r="C223" s="50">
        <f>Elèves!C223</f>
        <v>0</v>
      </c>
      <c r="D223" s="50">
        <f>Elèves!D223</f>
        <v>0</v>
      </c>
      <c r="E223" s="51" t="e">
        <f>IF(OR(VLOOKUP($A223,Elèves!$A$2:$H$250,5,0)=$L$2,VLOOKUP($A223,Elèves!$A$2:$H$250,5,0)=$L$3,VLOOKUP($A223,Elèves!$A$2:$H$250,5,0)=$L$4),1,0)</f>
        <v>#N/A</v>
      </c>
      <c r="F223" s="51" t="e">
        <f>IF(OR(VLOOKUP($A223,Elèves!$A$2:$H$250,6,0)=$L$2,VLOOKUP($A223,Elèves!$A$2:$H$250,6,0)=$L$3,VLOOKUP($A223,Elèves!$A$2:$H$250,6,0)=$L$4),1,0)</f>
        <v>#N/A</v>
      </c>
      <c r="G223" s="51" t="e">
        <f>IF(OR(VLOOKUP($A223,Elèves!$A$2:$H$250,7,0)=$L$2,VLOOKUP($A223,Elèves!$A$2:$H$250,7,0)=$L$3,VLOOKUP($A223,Elèves!$A$2:$H$250,7,0)=$L$4),1,0)</f>
        <v>#N/A</v>
      </c>
      <c r="H223" s="52" t="e">
        <f t="shared" si="16"/>
        <v>#N/A</v>
      </c>
      <c r="I223" s="52" t="e">
        <f t="shared" si="15"/>
        <v>#N/A</v>
      </c>
      <c r="J223" s="51" t="e">
        <f>IF((VLOOKUP($A223,Elèves!$A$2:$H$550,5,0)=$L$5),"Non inscrit","")</f>
        <v>#N/A</v>
      </c>
    </row>
    <row r="224" spans="1:10" ht="14" x14ac:dyDescent="0.15">
      <c r="A224" s="48" t="str">
        <f t="shared" si="14"/>
        <v>000</v>
      </c>
      <c r="B224" s="49">
        <f>Elèves!B224</f>
        <v>0</v>
      </c>
      <c r="C224" s="50">
        <f>Elèves!C224</f>
        <v>0</v>
      </c>
      <c r="D224" s="50">
        <f>Elèves!D224</f>
        <v>0</v>
      </c>
      <c r="E224" s="51" t="e">
        <f>IF(OR(VLOOKUP($A224,Elèves!$A$2:$H$250,5,0)=$L$2,VLOOKUP($A224,Elèves!$A$2:$H$250,5,0)=$L$3,VLOOKUP($A224,Elèves!$A$2:$H$250,5,0)=$L$4),1,0)</f>
        <v>#N/A</v>
      </c>
      <c r="F224" s="51" t="e">
        <f>IF(OR(VLOOKUP($A224,Elèves!$A$2:$H$250,6,0)=$L$2,VLOOKUP($A224,Elèves!$A$2:$H$250,6,0)=$L$3,VLOOKUP($A224,Elèves!$A$2:$H$250,6,0)=$L$4),1,0)</f>
        <v>#N/A</v>
      </c>
      <c r="G224" s="51" t="e">
        <f>IF(OR(VLOOKUP($A224,Elèves!$A$2:$H$250,7,0)=$L$2,VLOOKUP($A224,Elèves!$A$2:$H$250,7,0)=$L$3,VLOOKUP($A224,Elèves!$A$2:$H$250,7,0)=$L$4),1,0)</f>
        <v>#N/A</v>
      </c>
      <c r="H224" s="52" t="e">
        <f t="shared" si="16"/>
        <v>#N/A</v>
      </c>
      <c r="I224" s="52" t="e">
        <f t="shared" si="15"/>
        <v>#N/A</v>
      </c>
      <c r="J224" s="51" t="e">
        <f>IF((VLOOKUP($A224,Elèves!$A$2:$H$550,5,0)=$L$5),"Non inscrit","")</f>
        <v>#N/A</v>
      </c>
    </row>
    <row r="225" spans="1:10" ht="14" x14ac:dyDescent="0.15">
      <c r="A225" s="48" t="str">
        <f t="shared" si="14"/>
        <v>000</v>
      </c>
      <c r="B225" s="49">
        <f>Elèves!B225</f>
        <v>0</v>
      </c>
      <c r="C225" s="50">
        <f>Elèves!C225</f>
        <v>0</v>
      </c>
      <c r="D225" s="50">
        <f>Elèves!D225</f>
        <v>0</v>
      </c>
      <c r="E225" s="51" t="e">
        <f>IF(OR(VLOOKUP($A225,Elèves!$A$2:$H$250,5,0)=$L$2,VLOOKUP($A225,Elèves!$A$2:$H$250,5,0)=$L$3,VLOOKUP($A225,Elèves!$A$2:$H$250,5,0)=$L$4),1,0)</f>
        <v>#N/A</v>
      </c>
      <c r="F225" s="51" t="e">
        <f>IF(OR(VLOOKUP($A225,Elèves!$A$2:$H$250,6,0)=$L$2,VLOOKUP($A225,Elèves!$A$2:$H$250,6,0)=$L$3,VLOOKUP($A225,Elèves!$A$2:$H$250,6,0)=$L$4),1,0)</f>
        <v>#N/A</v>
      </c>
      <c r="G225" s="51" t="e">
        <f>IF(OR(VLOOKUP($A225,Elèves!$A$2:$H$250,7,0)=$L$2,VLOOKUP($A225,Elèves!$A$2:$H$250,7,0)=$L$3,VLOOKUP($A225,Elèves!$A$2:$H$250,7,0)=$L$4),1,0)</f>
        <v>#N/A</v>
      </c>
      <c r="H225" s="52" t="e">
        <f t="shared" si="16"/>
        <v>#N/A</v>
      </c>
      <c r="I225" s="52" t="e">
        <f t="shared" si="15"/>
        <v>#N/A</v>
      </c>
      <c r="J225" s="51" t="e">
        <f>IF((VLOOKUP($A225,Elèves!$A$2:$H$550,5,0)=$L$5),"Non inscrit","")</f>
        <v>#N/A</v>
      </c>
    </row>
    <row r="226" spans="1:10" ht="14" x14ac:dyDescent="0.15">
      <c r="A226" s="48" t="str">
        <f t="shared" si="14"/>
        <v>000</v>
      </c>
      <c r="B226" s="49">
        <f>Elèves!B226</f>
        <v>0</v>
      </c>
      <c r="C226" s="50">
        <f>Elèves!C226</f>
        <v>0</v>
      </c>
      <c r="D226" s="50">
        <f>Elèves!D226</f>
        <v>0</v>
      </c>
      <c r="E226" s="51" t="e">
        <f>IF(OR(VLOOKUP($A226,Elèves!$A$2:$H$250,5,0)=$L$2,VLOOKUP($A226,Elèves!$A$2:$H$250,5,0)=$L$3,VLOOKUP($A226,Elèves!$A$2:$H$250,5,0)=$L$4),1,0)</f>
        <v>#N/A</v>
      </c>
      <c r="F226" s="51" t="e">
        <f>IF(OR(VLOOKUP($A226,Elèves!$A$2:$H$250,6,0)=$L$2,VLOOKUP($A226,Elèves!$A$2:$H$250,6,0)=$L$3,VLOOKUP($A226,Elèves!$A$2:$H$250,6,0)=$L$4),1,0)</f>
        <v>#N/A</v>
      </c>
      <c r="G226" s="51" t="e">
        <f>IF(OR(VLOOKUP($A226,Elèves!$A$2:$H$250,7,0)=$L$2,VLOOKUP($A226,Elèves!$A$2:$H$250,7,0)=$L$3,VLOOKUP($A226,Elèves!$A$2:$H$250,7,0)=$L$4),1,0)</f>
        <v>#N/A</v>
      </c>
      <c r="H226" s="52" t="e">
        <f t="shared" si="16"/>
        <v>#N/A</v>
      </c>
      <c r="I226" s="52" t="e">
        <f t="shared" si="15"/>
        <v>#N/A</v>
      </c>
      <c r="J226" s="51" t="e">
        <f>IF((VLOOKUP($A226,Elèves!$A$2:$H$550,5,0)=$L$5),"Non inscrit","")</f>
        <v>#N/A</v>
      </c>
    </row>
    <row r="227" spans="1:10" ht="14" x14ac:dyDescent="0.15">
      <c r="A227" s="48" t="str">
        <f t="shared" si="14"/>
        <v>000</v>
      </c>
      <c r="B227" s="49">
        <f>Elèves!B227</f>
        <v>0</v>
      </c>
      <c r="C227" s="50">
        <f>Elèves!C227</f>
        <v>0</v>
      </c>
      <c r="D227" s="50">
        <f>Elèves!D227</f>
        <v>0</v>
      </c>
      <c r="E227" s="51" t="e">
        <f>IF(OR(VLOOKUP($A227,Elèves!$A$2:$H$250,5,0)=$L$2,VLOOKUP($A227,Elèves!$A$2:$H$250,5,0)=$L$3,VLOOKUP($A227,Elèves!$A$2:$H$250,5,0)=$L$4),1,0)</f>
        <v>#N/A</v>
      </c>
      <c r="F227" s="51" t="e">
        <f>IF(OR(VLOOKUP($A227,Elèves!$A$2:$H$250,6,0)=$L$2,VLOOKUP($A227,Elèves!$A$2:$H$250,6,0)=$L$3,VLOOKUP($A227,Elèves!$A$2:$H$250,6,0)=$L$4),1,0)</f>
        <v>#N/A</v>
      </c>
      <c r="G227" s="51" t="e">
        <f>IF(OR(VLOOKUP($A227,Elèves!$A$2:$H$250,7,0)=$L$2,VLOOKUP($A227,Elèves!$A$2:$H$250,7,0)=$L$3,VLOOKUP($A227,Elèves!$A$2:$H$250,7,0)=$L$4),1,0)</f>
        <v>#N/A</v>
      </c>
      <c r="H227" s="52" t="e">
        <f t="shared" si="16"/>
        <v>#N/A</v>
      </c>
      <c r="I227" s="52" t="e">
        <f t="shared" si="15"/>
        <v>#N/A</v>
      </c>
      <c r="J227" s="51" t="e">
        <f>IF((VLOOKUP($A227,Elèves!$A$2:$H$550,5,0)=$L$5),"Non inscrit","")</f>
        <v>#N/A</v>
      </c>
    </row>
    <row r="228" spans="1:10" x14ac:dyDescent="0.15">
      <c r="A228" s="48" t="str">
        <f t="shared" si="14"/>
        <v/>
      </c>
    </row>
    <row r="229" spans="1:10" x14ac:dyDescent="0.15">
      <c r="A229" s="48" t="str">
        <f t="shared" si="14"/>
        <v/>
      </c>
    </row>
    <row r="230" spans="1:10" x14ac:dyDescent="0.15">
      <c r="A230" s="48" t="str">
        <f t="shared" si="14"/>
        <v/>
      </c>
    </row>
    <row r="231" spans="1:10" x14ac:dyDescent="0.15">
      <c r="A231" s="48" t="str">
        <f t="shared" si="14"/>
        <v/>
      </c>
    </row>
    <row r="232" spans="1:10" x14ac:dyDescent="0.15">
      <c r="A232" s="48" t="str">
        <f t="shared" si="14"/>
        <v/>
      </c>
    </row>
    <row r="233" spans="1:10" x14ac:dyDescent="0.15">
      <c r="A233" s="48" t="str">
        <f t="shared" si="14"/>
        <v/>
      </c>
    </row>
    <row r="234" spans="1:10" x14ac:dyDescent="0.15">
      <c r="A234" s="48" t="str">
        <f t="shared" si="14"/>
        <v/>
      </c>
    </row>
    <row r="235" spans="1:10" x14ac:dyDescent="0.15">
      <c r="A235" s="48" t="str">
        <f t="shared" si="14"/>
        <v/>
      </c>
    </row>
    <row r="236" spans="1:10" x14ac:dyDescent="0.15">
      <c r="A236" s="48" t="str">
        <f t="shared" si="14"/>
        <v/>
      </c>
    </row>
    <row r="237" spans="1:10" x14ac:dyDescent="0.15">
      <c r="A237" s="48" t="str">
        <f t="shared" si="14"/>
        <v/>
      </c>
    </row>
    <row r="238" spans="1:10" x14ac:dyDescent="0.15">
      <c r="A238" s="48" t="str">
        <f t="shared" si="14"/>
        <v/>
      </c>
    </row>
    <row r="239" spans="1:10" x14ac:dyDescent="0.15">
      <c r="A239" s="48" t="str">
        <f t="shared" si="14"/>
        <v/>
      </c>
    </row>
    <row r="240" spans="1:10" x14ac:dyDescent="0.15">
      <c r="A240" s="48" t="str">
        <f t="shared" si="14"/>
        <v/>
      </c>
    </row>
    <row r="241" spans="1:1" x14ac:dyDescent="0.15">
      <c r="A241" s="48" t="str">
        <f t="shared" si="14"/>
        <v/>
      </c>
    </row>
    <row r="242" spans="1:1" x14ac:dyDescent="0.15">
      <c r="A242" s="48" t="str">
        <f t="shared" si="14"/>
        <v/>
      </c>
    </row>
    <row r="243" spans="1:1" x14ac:dyDescent="0.15">
      <c r="A243" s="48" t="str">
        <f t="shared" si="14"/>
        <v/>
      </c>
    </row>
    <row r="244" spans="1:1" x14ac:dyDescent="0.15">
      <c r="A244" s="48" t="str">
        <f t="shared" si="14"/>
        <v/>
      </c>
    </row>
    <row r="245" spans="1:1" x14ac:dyDescent="0.15">
      <c r="A245" s="48" t="str">
        <f t="shared" si="14"/>
        <v/>
      </c>
    </row>
    <row r="246" spans="1:1" x14ac:dyDescent="0.15">
      <c r="A246" s="48" t="str">
        <f t="shared" si="14"/>
        <v/>
      </c>
    </row>
    <row r="247" spans="1:1" x14ac:dyDescent="0.15">
      <c r="A247" s="48" t="str">
        <f t="shared" si="14"/>
        <v/>
      </c>
    </row>
    <row r="248" spans="1:1" x14ac:dyDescent="0.15">
      <c r="A248" s="48" t="str">
        <f t="shared" si="14"/>
        <v/>
      </c>
    </row>
    <row r="249" spans="1:1" x14ac:dyDescent="0.15">
      <c r="A249" s="48" t="str">
        <f t="shared" si="14"/>
        <v/>
      </c>
    </row>
    <row r="250" spans="1:1" x14ac:dyDescent="0.15">
      <c r="A250" s="48" t="str">
        <f t="shared" si="14"/>
        <v/>
      </c>
    </row>
    <row r="251" spans="1:1" x14ac:dyDescent="0.15">
      <c r="A251" s="48" t="str">
        <f t="shared" si="14"/>
        <v/>
      </c>
    </row>
    <row r="252" spans="1:1" x14ac:dyDescent="0.15">
      <c r="A252" s="48" t="str">
        <f t="shared" si="14"/>
        <v/>
      </c>
    </row>
    <row r="253" spans="1:1" x14ac:dyDescent="0.15">
      <c r="A253" s="48" t="str">
        <f t="shared" si="14"/>
        <v/>
      </c>
    </row>
    <row r="254" spans="1:1" x14ac:dyDescent="0.15">
      <c r="A254" s="48" t="str">
        <f t="shared" si="14"/>
        <v/>
      </c>
    </row>
    <row r="255" spans="1:1" x14ac:dyDescent="0.15">
      <c r="A255" s="48" t="str">
        <f t="shared" si="14"/>
        <v/>
      </c>
    </row>
    <row r="256" spans="1:1" x14ac:dyDescent="0.15">
      <c r="A256" s="48" t="str">
        <f t="shared" si="14"/>
        <v/>
      </c>
    </row>
    <row r="257" spans="1:1" x14ac:dyDescent="0.15">
      <c r="A257" s="48" t="str">
        <f t="shared" si="14"/>
        <v/>
      </c>
    </row>
    <row r="258" spans="1:1" x14ac:dyDescent="0.15">
      <c r="A258" s="48" t="str">
        <f t="shared" si="14"/>
        <v/>
      </c>
    </row>
    <row r="259" spans="1:1" x14ac:dyDescent="0.15">
      <c r="A259" s="48" t="str">
        <f t="shared" ref="A259:A322" si="17">CONCATENATE(LEFT(B259,4),LEFT(C259,4),D259)</f>
        <v/>
      </c>
    </row>
    <row r="260" spans="1:1" x14ac:dyDescent="0.15">
      <c r="A260" s="48" t="str">
        <f t="shared" si="17"/>
        <v/>
      </c>
    </row>
    <row r="261" spans="1:1" x14ac:dyDescent="0.15">
      <c r="A261" s="48" t="str">
        <f t="shared" si="17"/>
        <v/>
      </c>
    </row>
    <row r="262" spans="1:1" x14ac:dyDescent="0.15">
      <c r="A262" s="48" t="str">
        <f t="shared" si="17"/>
        <v/>
      </c>
    </row>
    <row r="263" spans="1:1" x14ac:dyDescent="0.15">
      <c r="A263" s="48" t="str">
        <f t="shared" si="17"/>
        <v/>
      </c>
    </row>
    <row r="264" spans="1:1" x14ac:dyDescent="0.15">
      <c r="A264" s="48" t="str">
        <f t="shared" si="17"/>
        <v/>
      </c>
    </row>
    <row r="265" spans="1:1" x14ac:dyDescent="0.15">
      <c r="A265" s="48" t="str">
        <f t="shared" si="17"/>
        <v/>
      </c>
    </row>
    <row r="266" spans="1:1" x14ac:dyDescent="0.15">
      <c r="A266" s="48" t="str">
        <f t="shared" si="17"/>
        <v/>
      </c>
    </row>
    <row r="267" spans="1:1" x14ac:dyDescent="0.15">
      <c r="A267" s="48" t="str">
        <f t="shared" si="17"/>
        <v/>
      </c>
    </row>
    <row r="268" spans="1:1" x14ac:dyDescent="0.15">
      <c r="A268" s="48" t="str">
        <f t="shared" si="17"/>
        <v/>
      </c>
    </row>
    <row r="269" spans="1:1" x14ac:dyDescent="0.15">
      <c r="A269" s="48" t="str">
        <f t="shared" si="17"/>
        <v/>
      </c>
    </row>
    <row r="270" spans="1:1" x14ac:dyDescent="0.15">
      <c r="A270" s="48" t="str">
        <f t="shared" si="17"/>
        <v/>
      </c>
    </row>
    <row r="271" spans="1:1" x14ac:dyDescent="0.15">
      <c r="A271" s="48" t="str">
        <f t="shared" si="17"/>
        <v/>
      </c>
    </row>
    <row r="272" spans="1:1" x14ac:dyDescent="0.15">
      <c r="A272" s="48" t="str">
        <f t="shared" si="17"/>
        <v/>
      </c>
    </row>
    <row r="273" spans="1:1" x14ac:dyDescent="0.15">
      <c r="A273" s="48" t="str">
        <f t="shared" si="17"/>
        <v/>
      </c>
    </row>
    <row r="274" spans="1:1" x14ac:dyDescent="0.15">
      <c r="A274" s="48" t="str">
        <f t="shared" si="17"/>
        <v/>
      </c>
    </row>
    <row r="275" spans="1:1" x14ac:dyDescent="0.15">
      <c r="A275" s="48" t="str">
        <f t="shared" si="17"/>
        <v/>
      </c>
    </row>
    <row r="276" spans="1:1" x14ac:dyDescent="0.15">
      <c r="A276" s="48" t="str">
        <f t="shared" si="17"/>
        <v/>
      </c>
    </row>
    <row r="277" spans="1:1" x14ac:dyDescent="0.15">
      <c r="A277" s="48" t="str">
        <f t="shared" si="17"/>
        <v/>
      </c>
    </row>
    <row r="278" spans="1:1" x14ac:dyDescent="0.15">
      <c r="A278" s="48" t="str">
        <f t="shared" si="17"/>
        <v/>
      </c>
    </row>
    <row r="279" spans="1:1" x14ac:dyDescent="0.15">
      <c r="A279" s="48" t="str">
        <f t="shared" si="17"/>
        <v/>
      </c>
    </row>
    <row r="280" spans="1:1" x14ac:dyDescent="0.15">
      <c r="A280" s="48" t="str">
        <f t="shared" si="17"/>
        <v/>
      </c>
    </row>
    <row r="281" spans="1:1" x14ac:dyDescent="0.15">
      <c r="A281" s="48" t="str">
        <f t="shared" si="17"/>
        <v/>
      </c>
    </row>
    <row r="282" spans="1:1" x14ac:dyDescent="0.15">
      <c r="A282" s="48" t="str">
        <f t="shared" si="17"/>
        <v/>
      </c>
    </row>
    <row r="283" spans="1:1" x14ac:dyDescent="0.15">
      <c r="A283" s="48" t="str">
        <f t="shared" si="17"/>
        <v/>
      </c>
    </row>
    <row r="284" spans="1:1" x14ac:dyDescent="0.15">
      <c r="A284" s="48" t="str">
        <f t="shared" si="17"/>
        <v/>
      </c>
    </row>
    <row r="285" spans="1:1" x14ac:dyDescent="0.15">
      <c r="A285" s="48" t="str">
        <f t="shared" si="17"/>
        <v/>
      </c>
    </row>
    <row r="286" spans="1:1" x14ac:dyDescent="0.15">
      <c r="A286" s="48" t="str">
        <f t="shared" si="17"/>
        <v/>
      </c>
    </row>
    <row r="287" spans="1:1" x14ac:dyDescent="0.15">
      <c r="A287" s="48" t="str">
        <f t="shared" si="17"/>
        <v/>
      </c>
    </row>
    <row r="288" spans="1:1" x14ac:dyDescent="0.15">
      <c r="A288" s="48" t="str">
        <f t="shared" si="17"/>
        <v/>
      </c>
    </row>
    <row r="289" spans="1:1" x14ac:dyDescent="0.15">
      <c r="A289" s="48" t="str">
        <f t="shared" si="17"/>
        <v/>
      </c>
    </row>
    <row r="290" spans="1:1" x14ac:dyDescent="0.15">
      <c r="A290" s="48" t="str">
        <f t="shared" si="17"/>
        <v/>
      </c>
    </row>
    <row r="291" spans="1:1" x14ac:dyDescent="0.15">
      <c r="A291" s="48" t="str">
        <f t="shared" si="17"/>
        <v/>
      </c>
    </row>
    <row r="292" spans="1:1" x14ac:dyDescent="0.15">
      <c r="A292" s="48" t="str">
        <f t="shared" si="17"/>
        <v/>
      </c>
    </row>
    <row r="293" spans="1:1" x14ac:dyDescent="0.15">
      <c r="A293" s="48" t="str">
        <f t="shared" si="17"/>
        <v/>
      </c>
    </row>
    <row r="294" spans="1:1" x14ac:dyDescent="0.15">
      <c r="A294" s="48" t="str">
        <f t="shared" si="17"/>
        <v/>
      </c>
    </row>
    <row r="295" spans="1:1" x14ac:dyDescent="0.15">
      <c r="A295" s="48" t="str">
        <f t="shared" si="17"/>
        <v/>
      </c>
    </row>
    <row r="296" spans="1:1" x14ac:dyDescent="0.15">
      <c r="A296" s="48" t="str">
        <f t="shared" si="17"/>
        <v/>
      </c>
    </row>
    <row r="297" spans="1:1" x14ac:dyDescent="0.15">
      <c r="A297" s="48" t="str">
        <f t="shared" si="17"/>
        <v/>
      </c>
    </row>
    <row r="298" spans="1:1" x14ac:dyDescent="0.15">
      <c r="A298" s="48" t="str">
        <f t="shared" si="17"/>
        <v/>
      </c>
    </row>
    <row r="299" spans="1:1" x14ac:dyDescent="0.15">
      <c r="A299" s="48" t="str">
        <f t="shared" si="17"/>
        <v/>
      </c>
    </row>
    <row r="300" spans="1:1" x14ac:dyDescent="0.15">
      <c r="A300" s="48" t="str">
        <f t="shared" si="17"/>
        <v/>
      </c>
    </row>
    <row r="301" spans="1:1" x14ac:dyDescent="0.15">
      <c r="A301" s="48" t="str">
        <f t="shared" si="17"/>
        <v/>
      </c>
    </row>
    <row r="302" spans="1:1" x14ac:dyDescent="0.15">
      <c r="A302" s="48" t="str">
        <f t="shared" si="17"/>
        <v/>
      </c>
    </row>
    <row r="303" spans="1:1" x14ac:dyDescent="0.15">
      <c r="A303" s="48" t="str">
        <f t="shared" si="17"/>
        <v/>
      </c>
    </row>
    <row r="304" spans="1:1" x14ac:dyDescent="0.15">
      <c r="A304" s="48" t="str">
        <f t="shared" si="17"/>
        <v/>
      </c>
    </row>
    <row r="305" spans="1:1" x14ac:dyDescent="0.15">
      <c r="A305" s="48" t="str">
        <f t="shared" si="17"/>
        <v/>
      </c>
    </row>
    <row r="306" spans="1:1" x14ac:dyDescent="0.15">
      <c r="A306" s="48" t="str">
        <f t="shared" si="17"/>
        <v/>
      </c>
    </row>
    <row r="307" spans="1:1" x14ac:dyDescent="0.15">
      <c r="A307" s="48" t="str">
        <f t="shared" si="17"/>
        <v/>
      </c>
    </row>
    <row r="308" spans="1:1" x14ac:dyDescent="0.15">
      <c r="A308" s="48" t="str">
        <f t="shared" si="17"/>
        <v/>
      </c>
    </row>
    <row r="309" spans="1:1" x14ac:dyDescent="0.15">
      <c r="A309" s="48" t="str">
        <f t="shared" si="17"/>
        <v/>
      </c>
    </row>
    <row r="310" spans="1:1" x14ac:dyDescent="0.15">
      <c r="A310" s="48" t="str">
        <f t="shared" si="17"/>
        <v/>
      </c>
    </row>
    <row r="311" spans="1:1" x14ac:dyDescent="0.15">
      <c r="A311" s="48" t="str">
        <f t="shared" si="17"/>
        <v/>
      </c>
    </row>
    <row r="312" spans="1:1" x14ac:dyDescent="0.15">
      <c r="A312" s="48" t="str">
        <f t="shared" si="17"/>
        <v/>
      </c>
    </row>
    <row r="313" spans="1:1" x14ac:dyDescent="0.15">
      <c r="A313" s="48" t="str">
        <f t="shared" si="17"/>
        <v/>
      </c>
    </row>
    <row r="314" spans="1:1" x14ac:dyDescent="0.15">
      <c r="A314" s="48" t="str">
        <f t="shared" si="17"/>
        <v/>
      </c>
    </row>
    <row r="315" spans="1:1" x14ac:dyDescent="0.15">
      <c r="A315" s="48" t="str">
        <f t="shared" si="17"/>
        <v/>
      </c>
    </row>
    <row r="316" spans="1:1" x14ac:dyDescent="0.15">
      <c r="A316" s="48" t="str">
        <f t="shared" si="17"/>
        <v/>
      </c>
    </row>
    <row r="317" spans="1:1" x14ac:dyDescent="0.15">
      <c r="A317" s="48" t="str">
        <f t="shared" si="17"/>
        <v/>
      </c>
    </row>
    <row r="318" spans="1:1" x14ac:dyDescent="0.15">
      <c r="A318" s="48" t="str">
        <f t="shared" si="17"/>
        <v/>
      </c>
    </row>
    <row r="319" spans="1:1" x14ac:dyDescent="0.15">
      <c r="A319" s="48" t="str">
        <f t="shared" si="17"/>
        <v/>
      </c>
    </row>
    <row r="320" spans="1:1" x14ac:dyDescent="0.15">
      <c r="A320" s="48" t="str">
        <f t="shared" si="17"/>
        <v/>
      </c>
    </row>
    <row r="321" spans="1:1" x14ac:dyDescent="0.15">
      <c r="A321" s="48" t="str">
        <f t="shared" si="17"/>
        <v/>
      </c>
    </row>
    <row r="322" spans="1:1" x14ac:dyDescent="0.15">
      <c r="A322" s="48" t="str">
        <f t="shared" si="17"/>
        <v/>
      </c>
    </row>
    <row r="323" spans="1:1" x14ac:dyDescent="0.15">
      <c r="A323" s="48" t="str">
        <f t="shared" ref="A323:A386" si="18">CONCATENATE(LEFT(B323,4),LEFT(C323,4),D323)</f>
        <v/>
      </c>
    </row>
    <row r="324" spans="1:1" x14ac:dyDescent="0.15">
      <c r="A324" s="48" t="str">
        <f t="shared" si="18"/>
        <v/>
      </c>
    </row>
    <row r="325" spans="1:1" x14ac:dyDescent="0.15">
      <c r="A325" s="48" t="str">
        <f t="shared" si="18"/>
        <v/>
      </c>
    </row>
    <row r="326" spans="1:1" x14ac:dyDescent="0.15">
      <c r="A326" s="48" t="str">
        <f t="shared" si="18"/>
        <v/>
      </c>
    </row>
    <row r="327" spans="1:1" x14ac:dyDescent="0.15">
      <c r="A327" s="48" t="str">
        <f t="shared" si="18"/>
        <v/>
      </c>
    </row>
    <row r="328" spans="1:1" x14ac:dyDescent="0.15">
      <c r="A328" s="48" t="str">
        <f t="shared" si="18"/>
        <v/>
      </c>
    </row>
    <row r="329" spans="1:1" x14ac:dyDescent="0.15">
      <c r="A329" s="48" t="str">
        <f t="shared" si="18"/>
        <v/>
      </c>
    </row>
    <row r="330" spans="1:1" x14ac:dyDescent="0.15">
      <c r="A330" s="48" t="str">
        <f t="shared" si="18"/>
        <v/>
      </c>
    </row>
    <row r="331" spans="1:1" x14ac:dyDescent="0.15">
      <c r="A331" s="48" t="str">
        <f t="shared" si="18"/>
        <v/>
      </c>
    </row>
    <row r="332" spans="1:1" x14ac:dyDescent="0.15">
      <c r="A332" s="48" t="str">
        <f t="shared" si="18"/>
        <v/>
      </c>
    </row>
    <row r="333" spans="1:1" x14ac:dyDescent="0.15">
      <c r="A333" s="48" t="str">
        <f t="shared" si="18"/>
        <v/>
      </c>
    </row>
    <row r="334" spans="1:1" x14ac:dyDescent="0.15">
      <c r="A334" s="48" t="str">
        <f t="shared" si="18"/>
        <v/>
      </c>
    </row>
    <row r="335" spans="1:1" x14ac:dyDescent="0.15">
      <c r="A335" s="48" t="str">
        <f t="shared" si="18"/>
        <v/>
      </c>
    </row>
    <row r="336" spans="1:1" x14ac:dyDescent="0.15">
      <c r="A336" s="48" t="str">
        <f t="shared" si="18"/>
        <v/>
      </c>
    </row>
    <row r="337" spans="1:1" x14ac:dyDescent="0.15">
      <c r="A337" s="48" t="str">
        <f t="shared" si="18"/>
        <v/>
      </c>
    </row>
    <row r="338" spans="1:1" x14ac:dyDescent="0.15">
      <c r="A338" s="48" t="str">
        <f t="shared" si="18"/>
        <v/>
      </c>
    </row>
    <row r="339" spans="1:1" x14ac:dyDescent="0.15">
      <c r="A339" s="48" t="str">
        <f t="shared" si="18"/>
        <v/>
      </c>
    </row>
    <row r="340" spans="1:1" x14ac:dyDescent="0.15">
      <c r="A340" s="48" t="str">
        <f t="shared" si="18"/>
        <v/>
      </c>
    </row>
    <row r="341" spans="1:1" x14ac:dyDescent="0.15">
      <c r="A341" s="48" t="str">
        <f t="shared" si="18"/>
        <v/>
      </c>
    </row>
    <row r="342" spans="1:1" x14ac:dyDescent="0.15">
      <c r="A342" s="48" t="str">
        <f t="shared" si="18"/>
        <v/>
      </c>
    </row>
    <row r="343" spans="1:1" x14ac:dyDescent="0.15">
      <c r="A343" s="48" t="str">
        <f t="shared" si="18"/>
        <v/>
      </c>
    </row>
    <row r="344" spans="1:1" x14ac:dyDescent="0.15">
      <c r="A344" s="48" t="str">
        <f t="shared" si="18"/>
        <v/>
      </c>
    </row>
    <row r="345" spans="1:1" x14ac:dyDescent="0.15">
      <c r="A345" s="48" t="str">
        <f t="shared" si="18"/>
        <v/>
      </c>
    </row>
    <row r="346" spans="1:1" x14ac:dyDescent="0.15">
      <c r="A346" s="48" t="str">
        <f t="shared" si="18"/>
        <v/>
      </c>
    </row>
    <row r="347" spans="1:1" x14ac:dyDescent="0.15">
      <c r="A347" s="48" t="str">
        <f t="shared" si="18"/>
        <v/>
      </c>
    </row>
    <row r="348" spans="1:1" x14ac:dyDescent="0.15">
      <c r="A348" s="48" t="str">
        <f t="shared" si="18"/>
        <v/>
      </c>
    </row>
    <row r="349" spans="1:1" x14ac:dyDescent="0.15">
      <c r="A349" s="48" t="str">
        <f t="shared" si="18"/>
        <v/>
      </c>
    </row>
    <row r="350" spans="1:1" x14ac:dyDescent="0.15">
      <c r="A350" s="48" t="str">
        <f t="shared" si="18"/>
        <v/>
      </c>
    </row>
    <row r="351" spans="1:1" x14ac:dyDescent="0.15">
      <c r="A351" s="48" t="str">
        <f t="shared" si="18"/>
        <v/>
      </c>
    </row>
    <row r="352" spans="1:1" x14ac:dyDescent="0.15">
      <c r="A352" s="48" t="str">
        <f t="shared" si="18"/>
        <v/>
      </c>
    </row>
    <row r="353" spans="1:1" x14ac:dyDescent="0.15">
      <c r="A353" s="48" t="str">
        <f t="shared" si="18"/>
        <v/>
      </c>
    </row>
    <row r="354" spans="1:1" x14ac:dyDescent="0.15">
      <c r="A354" s="48" t="str">
        <f t="shared" si="18"/>
        <v/>
      </c>
    </row>
    <row r="355" spans="1:1" x14ac:dyDescent="0.15">
      <c r="A355" s="48" t="str">
        <f t="shared" si="18"/>
        <v/>
      </c>
    </row>
    <row r="356" spans="1:1" x14ac:dyDescent="0.15">
      <c r="A356" s="48" t="str">
        <f t="shared" si="18"/>
        <v/>
      </c>
    </row>
    <row r="357" spans="1:1" x14ac:dyDescent="0.15">
      <c r="A357" s="48" t="str">
        <f t="shared" si="18"/>
        <v/>
      </c>
    </row>
    <row r="358" spans="1:1" x14ac:dyDescent="0.15">
      <c r="A358" s="48" t="str">
        <f t="shared" si="18"/>
        <v/>
      </c>
    </row>
    <row r="359" spans="1:1" x14ac:dyDescent="0.15">
      <c r="A359" s="48" t="str">
        <f t="shared" si="18"/>
        <v/>
      </c>
    </row>
    <row r="360" spans="1:1" x14ac:dyDescent="0.15">
      <c r="A360" s="48" t="str">
        <f t="shared" si="18"/>
        <v/>
      </c>
    </row>
    <row r="361" spans="1:1" x14ac:dyDescent="0.15">
      <c r="A361" s="48" t="str">
        <f t="shared" si="18"/>
        <v/>
      </c>
    </row>
    <row r="362" spans="1:1" x14ac:dyDescent="0.15">
      <c r="A362" s="48" t="str">
        <f t="shared" si="18"/>
        <v/>
      </c>
    </row>
    <row r="363" spans="1:1" x14ac:dyDescent="0.15">
      <c r="A363" s="48" t="str">
        <f t="shared" si="18"/>
        <v/>
      </c>
    </row>
    <row r="364" spans="1:1" x14ac:dyDescent="0.15">
      <c r="A364" s="48" t="str">
        <f t="shared" si="18"/>
        <v/>
      </c>
    </row>
    <row r="365" spans="1:1" x14ac:dyDescent="0.15">
      <c r="A365" s="48" t="str">
        <f t="shared" si="18"/>
        <v/>
      </c>
    </row>
    <row r="366" spans="1:1" x14ac:dyDescent="0.15">
      <c r="A366" s="48" t="str">
        <f t="shared" si="18"/>
        <v/>
      </c>
    </row>
    <row r="367" spans="1:1" x14ac:dyDescent="0.15">
      <c r="A367" s="48" t="str">
        <f t="shared" si="18"/>
        <v/>
      </c>
    </row>
    <row r="368" spans="1:1" x14ac:dyDescent="0.15">
      <c r="A368" s="48" t="str">
        <f t="shared" si="18"/>
        <v/>
      </c>
    </row>
    <row r="369" spans="1:1" x14ac:dyDescent="0.15">
      <c r="A369" s="48" t="str">
        <f t="shared" si="18"/>
        <v/>
      </c>
    </row>
    <row r="370" spans="1:1" x14ac:dyDescent="0.15">
      <c r="A370" s="48" t="str">
        <f t="shared" si="18"/>
        <v/>
      </c>
    </row>
    <row r="371" spans="1:1" x14ac:dyDescent="0.15">
      <c r="A371" s="48" t="str">
        <f t="shared" si="18"/>
        <v/>
      </c>
    </row>
    <row r="372" spans="1:1" x14ac:dyDescent="0.15">
      <c r="A372" s="48" t="str">
        <f t="shared" si="18"/>
        <v/>
      </c>
    </row>
    <row r="373" spans="1:1" x14ac:dyDescent="0.15">
      <c r="A373" s="48" t="str">
        <f t="shared" si="18"/>
        <v/>
      </c>
    </row>
    <row r="374" spans="1:1" x14ac:dyDescent="0.15">
      <c r="A374" s="48" t="str">
        <f t="shared" si="18"/>
        <v/>
      </c>
    </row>
    <row r="375" spans="1:1" x14ac:dyDescent="0.15">
      <c r="A375" s="48" t="str">
        <f t="shared" si="18"/>
        <v/>
      </c>
    </row>
    <row r="376" spans="1:1" x14ac:dyDescent="0.15">
      <c r="A376" s="48" t="str">
        <f t="shared" si="18"/>
        <v/>
      </c>
    </row>
    <row r="377" spans="1:1" x14ac:dyDescent="0.15">
      <c r="A377" s="48" t="str">
        <f t="shared" si="18"/>
        <v/>
      </c>
    </row>
    <row r="378" spans="1:1" x14ac:dyDescent="0.15">
      <c r="A378" s="48" t="str">
        <f t="shared" si="18"/>
        <v/>
      </c>
    </row>
    <row r="379" spans="1:1" x14ac:dyDescent="0.15">
      <c r="A379" s="48" t="str">
        <f t="shared" si="18"/>
        <v/>
      </c>
    </row>
    <row r="380" spans="1:1" x14ac:dyDescent="0.15">
      <c r="A380" s="48" t="str">
        <f t="shared" si="18"/>
        <v/>
      </c>
    </row>
    <row r="381" spans="1:1" x14ac:dyDescent="0.15">
      <c r="A381" s="48" t="str">
        <f t="shared" si="18"/>
        <v/>
      </c>
    </row>
    <row r="382" spans="1:1" x14ac:dyDescent="0.15">
      <c r="A382" s="48" t="str">
        <f t="shared" si="18"/>
        <v/>
      </c>
    </row>
    <row r="383" spans="1:1" x14ac:dyDescent="0.15">
      <c r="A383" s="48" t="str">
        <f t="shared" si="18"/>
        <v/>
      </c>
    </row>
    <row r="384" spans="1:1" x14ac:dyDescent="0.15">
      <c r="A384" s="48" t="str">
        <f t="shared" si="18"/>
        <v/>
      </c>
    </row>
    <row r="385" spans="1:1" x14ac:dyDescent="0.15">
      <c r="A385" s="48" t="str">
        <f t="shared" si="18"/>
        <v/>
      </c>
    </row>
    <row r="386" spans="1:1" x14ac:dyDescent="0.15">
      <c r="A386" s="48" t="str">
        <f t="shared" si="18"/>
        <v/>
      </c>
    </row>
    <row r="387" spans="1:1" x14ac:dyDescent="0.15">
      <c r="A387" s="48" t="str">
        <f t="shared" ref="A387:A450" si="19">CONCATENATE(LEFT(B387,4),LEFT(C387,4),D387)</f>
        <v/>
      </c>
    </row>
    <row r="388" spans="1:1" x14ac:dyDescent="0.15">
      <c r="A388" s="48" t="str">
        <f t="shared" si="19"/>
        <v/>
      </c>
    </row>
    <row r="389" spans="1:1" x14ac:dyDescent="0.15">
      <c r="A389" s="48" t="str">
        <f t="shared" si="19"/>
        <v/>
      </c>
    </row>
    <row r="390" spans="1:1" x14ac:dyDescent="0.15">
      <c r="A390" s="48" t="str">
        <f t="shared" si="19"/>
        <v/>
      </c>
    </row>
    <row r="391" spans="1:1" x14ac:dyDescent="0.15">
      <c r="A391" s="48" t="str">
        <f t="shared" si="19"/>
        <v/>
      </c>
    </row>
    <row r="392" spans="1:1" x14ac:dyDescent="0.15">
      <c r="A392" s="48" t="str">
        <f t="shared" si="19"/>
        <v/>
      </c>
    </row>
    <row r="393" spans="1:1" x14ac:dyDescent="0.15">
      <c r="A393" s="48" t="str">
        <f t="shared" si="19"/>
        <v/>
      </c>
    </row>
    <row r="394" spans="1:1" x14ac:dyDescent="0.15">
      <c r="A394" s="48" t="str">
        <f t="shared" si="19"/>
        <v/>
      </c>
    </row>
    <row r="395" spans="1:1" x14ac:dyDescent="0.15">
      <c r="A395" s="48" t="str">
        <f t="shared" si="19"/>
        <v/>
      </c>
    </row>
    <row r="396" spans="1:1" x14ac:dyDescent="0.15">
      <c r="A396" s="48" t="str">
        <f t="shared" si="19"/>
        <v/>
      </c>
    </row>
    <row r="397" spans="1:1" x14ac:dyDescent="0.15">
      <c r="A397" s="48" t="str">
        <f t="shared" si="19"/>
        <v/>
      </c>
    </row>
    <row r="398" spans="1:1" x14ac:dyDescent="0.15">
      <c r="A398" s="48" t="str">
        <f t="shared" si="19"/>
        <v/>
      </c>
    </row>
    <row r="399" spans="1:1" x14ac:dyDescent="0.15">
      <c r="A399" s="48" t="str">
        <f t="shared" si="19"/>
        <v/>
      </c>
    </row>
    <row r="400" spans="1:1" x14ac:dyDescent="0.15">
      <c r="A400" s="48" t="str">
        <f t="shared" si="19"/>
        <v/>
      </c>
    </row>
    <row r="401" spans="1:1" x14ac:dyDescent="0.15">
      <c r="A401" s="48" t="str">
        <f t="shared" si="19"/>
        <v/>
      </c>
    </row>
    <row r="402" spans="1:1" x14ac:dyDescent="0.15">
      <c r="A402" s="48" t="str">
        <f t="shared" si="19"/>
        <v/>
      </c>
    </row>
    <row r="403" spans="1:1" x14ac:dyDescent="0.15">
      <c r="A403" s="48" t="str">
        <f t="shared" si="19"/>
        <v/>
      </c>
    </row>
    <row r="404" spans="1:1" x14ac:dyDescent="0.15">
      <c r="A404" s="48" t="str">
        <f t="shared" si="19"/>
        <v/>
      </c>
    </row>
    <row r="405" spans="1:1" x14ac:dyDescent="0.15">
      <c r="A405" s="48" t="str">
        <f t="shared" si="19"/>
        <v/>
      </c>
    </row>
    <row r="406" spans="1:1" x14ac:dyDescent="0.15">
      <c r="A406" s="48" t="str">
        <f t="shared" si="19"/>
        <v/>
      </c>
    </row>
    <row r="407" spans="1:1" x14ac:dyDescent="0.15">
      <c r="A407" s="48" t="str">
        <f t="shared" si="19"/>
        <v/>
      </c>
    </row>
    <row r="408" spans="1:1" x14ac:dyDescent="0.15">
      <c r="A408" s="48" t="str">
        <f t="shared" si="19"/>
        <v/>
      </c>
    </row>
    <row r="409" spans="1:1" x14ac:dyDescent="0.15">
      <c r="A409" s="48" t="str">
        <f t="shared" si="19"/>
        <v/>
      </c>
    </row>
    <row r="410" spans="1:1" x14ac:dyDescent="0.15">
      <c r="A410" s="48" t="str">
        <f t="shared" si="19"/>
        <v/>
      </c>
    </row>
    <row r="411" spans="1:1" x14ac:dyDescent="0.15">
      <c r="A411" s="48" t="str">
        <f t="shared" si="19"/>
        <v/>
      </c>
    </row>
    <row r="412" spans="1:1" x14ac:dyDescent="0.15">
      <c r="A412" s="48" t="str">
        <f t="shared" si="19"/>
        <v/>
      </c>
    </row>
    <row r="413" spans="1:1" x14ac:dyDescent="0.15">
      <c r="A413" s="48" t="str">
        <f t="shared" si="19"/>
        <v/>
      </c>
    </row>
    <row r="414" spans="1:1" x14ac:dyDescent="0.15">
      <c r="A414" s="48" t="str">
        <f t="shared" si="19"/>
        <v/>
      </c>
    </row>
    <row r="415" spans="1:1" x14ac:dyDescent="0.15">
      <c r="A415" s="48" t="str">
        <f t="shared" si="19"/>
        <v/>
      </c>
    </row>
    <row r="416" spans="1:1" x14ac:dyDescent="0.15">
      <c r="A416" s="48" t="str">
        <f t="shared" si="19"/>
        <v/>
      </c>
    </row>
    <row r="417" spans="1:1" x14ac:dyDescent="0.15">
      <c r="A417" s="48" t="str">
        <f t="shared" si="19"/>
        <v/>
      </c>
    </row>
    <row r="418" spans="1:1" x14ac:dyDescent="0.15">
      <c r="A418" s="48" t="str">
        <f t="shared" si="19"/>
        <v/>
      </c>
    </row>
    <row r="419" spans="1:1" x14ac:dyDescent="0.15">
      <c r="A419" s="48" t="str">
        <f t="shared" si="19"/>
        <v/>
      </c>
    </row>
    <row r="420" spans="1:1" x14ac:dyDescent="0.15">
      <c r="A420" s="48" t="str">
        <f t="shared" si="19"/>
        <v/>
      </c>
    </row>
    <row r="421" spans="1:1" x14ac:dyDescent="0.15">
      <c r="A421" s="48" t="str">
        <f t="shared" si="19"/>
        <v/>
      </c>
    </row>
    <row r="422" spans="1:1" x14ac:dyDescent="0.15">
      <c r="A422" s="48" t="str">
        <f t="shared" si="19"/>
        <v/>
      </c>
    </row>
    <row r="423" spans="1:1" x14ac:dyDescent="0.15">
      <c r="A423" s="48" t="str">
        <f t="shared" si="19"/>
        <v/>
      </c>
    </row>
    <row r="424" spans="1:1" x14ac:dyDescent="0.15">
      <c r="A424" s="48" t="str">
        <f t="shared" si="19"/>
        <v/>
      </c>
    </row>
    <row r="425" spans="1:1" x14ac:dyDescent="0.15">
      <c r="A425" s="48" t="str">
        <f t="shared" si="19"/>
        <v/>
      </c>
    </row>
    <row r="426" spans="1:1" x14ac:dyDescent="0.15">
      <c r="A426" s="48" t="str">
        <f t="shared" si="19"/>
        <v/>
      </c>
    </row>
    <row r="427" spans="1:1" x14ac:dyDescent="0.15">
      <c r="A427" s="48" t="str">
        <f t="shared" si="19"/>
        <v/>
      </c>
    </row>
    <row r="428" spans="1:1" x14ac:dyDescent="0.15">
      <c r="A428" s="48" t="str">
        <f t="shared" si="19"/>
        <v/>
      </c>
    </row>
    <row r="429" spans="1:1" x14ac:dyDescent="0.15">
      <c r="A429" s="48" t="str">
        <f t="shared" si="19"/>
        <v/>
      </c>
    </row>
    <row r="430" spans="1:1" x14ac:dyDescent="0.15">
      <c r="A430" s="48" t="str">
        <f t="shared" si="19"/>
        <v/>
      </c>
    </row>
    <row r="431" spans="1:1" x14ac:dyDescent="0.15">
      <c r="A431" s="48" t="str">
        <f t="shared" si="19"/>
        <v/>
      </c>
    </row>
    <row r="432" spans="1:1" x14ac:dyDescent="0.15">
      <c r="A432" s="48" t="str">
        <f t="shared" si="19"/>
        <v/>
      </c>
    </row>
    <row r="433" spans="1:1" x14ac:dyDescent="0.15">
      <c r="A433" s="48" t="str">
        <f t="shared" si="19"/>
        <v/>
      </c>
    </row>
    <row r="434" spans="1:1" x14ac:dyDescent="0.15">
      <c r="A434" s="48" t="str">
        <f t="shared" si="19"/>
        <v/>
      </c>
    </row>
    <row r="435" spans="1:1" x14ac:dyDescent="0.15">
      <c r="A435" s="48" t="str">
        <f t="shared" si="19"/>
        <v/>
      </c>
    </row>
    <row r="436" spans="1:1" x14ac:dyDescent="0.15">
      <c r="A436" s="48" t="str">
        <f t="shared" si="19"/>
        <v/>
      </c>
    </row>
    <row r="437" spans="1:1" x14ac:dyDescent="0.15">
      <c r="A437" s="48" t="str">
        <f t="shared" si="19"/>
        <v/>
      </c>
    </row>
    <row r="438" spans="1:1" x14ac:dyDescent="0.15">
      <c r="A438" s="48" t="str">
        <f t="shared" si="19"/>
        <v/>
      </c>
    </row>
    <row r="439" spans="1:1" x14ac:dyDescent="0.15">
      <c r="A439" s="48" t="str">
        <f t="shared" si="19"/>
        <v/>
      </c>
    </row>
    <row r="440" spans="1:1" x14ac:dyDescent="0.15">
      <c r="A440" s="48" t="str">
        <f t="shared" si="19"/>
        <v/>
      </c>
    </row>
    <row r="441" spans="1:1" x14ac:dyDescent="0.15">
      <c r="A441" s="48" t="str">
        <f t="shared" si="19"/>
        <v/>
      </c>
    </row>
    <row r="442" spans="1:1" x14ac:dyDescent="0.15">
      <c r="A442" s="48" t="str">
        <f t="shared" si="19"/>
        <v/>
      </c>
    </row>
    <row r="443" spans="1:1" x14ac:dyDescent="0.15">
      <c r="A443" s="48" t="str">
        <f t="shared" si="19"/>
        <v/>
      </c>
    </row>
    <row r="444" spans="1:1" x14ac:dyDescent="0.15">
      <c r="A444" s="48" t="str">
        <f t="shared" si="19"/>
        <v/>
      </c>
    </row>
    <row r="445" spans="1:1" x14ac:dyDescent="0.15">
      <c r="A445" s="48" t="str">
        <f t="shared" si="19"/>
        <v/>
      </c>
    </row>
    <row r="446" spans="1:1" x14ac:dyDescent="0.15">
      <c r="A446" s="48" t="str">
        <f t="shared" si="19"/>
        <v/>
      </c>
    </row>
    <row r="447" spans="1:1" x14ac:dyDescent="0.15">
      <c r="A447" s="48" t="str">
        <f t="shared" si="19"/>
        <v/>
      </c>
    </row>
    <row r="448" spans="1:1" x14ac:dyDescent="0.15">
      <c r="A448" s="48" t="str">
        <f t="shared" si="19"/>
        <v/>
      </c>
    </row>
    <row r="449" spans="1:1" x14ac:dyDescent="0.15">
      <c r="A449" s="48" t="str">
        <f t="shared" si="19"/>
        <v/>
      </c>
    </row>
    <row r="450" spans="1:1" x14ac:dyDescent="0.15">
      <c r="A450" s="48" t="str">
        <f t="shared" si="19"/>
        <v/>
      </c>
    </row>
    <row r="451" spans="1:1" x14ac:dyDescent="0.15">
      <c r="A451" s="48" t="str">
        <f t="shared" ref="A451:A514" si="20">CONCATENATE(LEFT(B451,4),LEFT(C451,4),D451)</f>
        <v/>
      </c>
    </row>
    <row r="452" spans="1:1" x14ac:dyDescent="0.15">
      <c r="A452" s="48" t="str">
        <f t="shared" si="20"/>
        <v/>
      </c>
    </row>
    <row r="453" spans="1:1" x14ac:dyDescent="0.15">
      <c r="A453" s="48" t="str">
        <f t="shared" si="20"/>
        <v/>
      </c>
    </row>
    <row r="454" spans="1:1" x14ac:dyDescent="0.15">
      <c r="A454" s="48" t="str">
        <f t="shared" si="20"/>
        <v/>
      </c>
    </row>
    <row r="455" spans="1:1" x14ac:dyDescent="0.15">
      <c r="A455" s="48" t="str">
        <f t="shared" si="20"/>
        <v/>
      </c>
    </row>
    <row r="456" spans="1:1" x14ac:dyDescent="0.15">
      <c r="A456" s="48" t="str">
        <f t="shared" si="20"/>
        <v/>
      </c>
    </row>
    <row r="457" spans="1:1" x14ac:dyDescent="0.15">
      <c r="A457" s="48" t="str">
        <f t="shared" si="20"/>
        <v/>
      </c>
    </row>
    <row r="458" spans="1:1" x14ac:dyDescent="0.15">
      <c r="A458" s="48" t="str">
        <f t="shared" si="20"/>
        <v/>
      </c>
    </row>
    <row r="459" spans="1:1" x14ac:dyDescent="0.15">
      <c r="A459" s="48" t="str">
        <f t="shared" si="20"/>
        <v/>
      </c>
    </row>
    <row r="460" spans="1:1" x14ac:dyDescent="0.15">
      <c r="A460" s="48" t="str">
        <f t="shared" si="20"/>
        <v/>
      </c>
    </row>
    <row r="461" spans="1:1" x14ac:dyDescent="0.15">
      <c r="A461" s="48" t="str">
        <f t="shared" si="20"/>
        <v/>
      </c>
    </row>
    <row r="462" spans="1:1" x14ac:dyDescent="0.15">
      <c r="A462" s="48" t="str">
        <f t="shared" si="20"/>
        <v/>
      </c>
    </row>
    <row r="463" spans="1:1" x14ac:dyDescent="0.15">
      <c r="A463" s="48" t="str">
        <f t="shared" si="20"/>
        <v/>
      </c>
    </row>
    <row r="464" spans="1:1" x14ac:dyDescent="0.15">
      <c r="A464" s="48" t="str">
        <f t="shared" si="20"/>
        <v/>
      </c>
    </row>
    <row r="465" spans="1:1" x14ac:dyDescent="0.15">
      <c r="A465" s="48" t="str">
        <f t="shared" si="20"/>
        <v/>
      </c>
    </row>
    <row r="466" spans="1:1" x14ac:dyDescent="0.15">
      <c r="A466" s="48" t="str">
        <f t="shared" si="20"/>
        <v/>
      </c>
    </row>
    <row r="467" spans="1:1" x14ac:dyDescent="0.15">
      <c r="A467" s="48" t="str">
        <f t="shared" si="20"/>
        <v/>
      </c>
    </row>
    <row r="468" spans="1:1" x14ac:dyDescent="0.15">
      <c r="A468" s="48" t="str">
        <f t="shared" si="20"/>
        <v/>
      </c>
    </row>
    <row r="469" spans="1:1" x14ac:dyDescent="0.15">
      <c r="A469" s="48" t="str">
        <f t="shared" si="20"/>
        <v/>
      </c>
    </row>
    <row r="470" spans="1:1" x14ac:dyDescent="0.15">
      <c r="A470" s="48" t="str">
        <f t="shared" si="20"/>
        <v/>
      </c>
    </row>
    <row r="471" spans="1:1" x14ac:dyDescent="0.15">
      <c r="A471" s="48" t="str">
        <f t="shared" si="20"/>
        <v/>
      </c>
    </row>
    <row r="472" spans="1:1" x14ac:dyDescent="0.15">
      <c r="A472" s="48" t="str">
        <f t="shared" si="20"/>
        <v/>
      </c>
    </row>
    <row r="473" spans="1:1" x14ac:dyDescent="0.15">
      <c r="A473" s="48" t="str">
        <f t="shared" si="20"/>
        <v/>
      </c>
    </row>
    <row r="474" spans="1:1" x14ac:dyDescent="0.15">
      <c r="A474" s="48" t="str">
        <f t="shared" si="20"/>
        <v/>
      </c>
    </row>
    <row r="475" spans="1:1" x14ac:dyDescent="0.15">
      <c r="A475" s="48" t="str">
        <f t="shared" si="20"/>
        <v/>
      </c>
    </row>
    <row r="476" spans="1:1" x14ac:dyDescent="0.15">
      <c r="A476" s="48" t="str">
        <f t="shared" si="20"/>
        <v/>
      </c>
    </row>
    <row r="477" spans="1:1" x14ac:dyDescent="0.15">
      <c r="A477" s="48" t="str">
        <f t="shared" si="20"/>
        <v/>
      </c>
    </row>
    <row r="478" spans="1:1" x14ac:dyDescent="0.15">
      <c r="A478" s="48" t="str">
        <f t="shared" si="20"/>
        <v/>
      </c>
    </row>
    <row r="479" spans="1:1" x14ac:dyDescent="0.15">
      <c r="A479" s="48" t="str">
        <f t="shared" si="20"/>
        <v/>
      </c>
    </row>
    <row r="480" spans="1:1" x14ac:dyDescent="0.15">
      <c r="A480" s="48" t="str">
        <f t="shared" si="20"/>
        <v/>
      </c>
    </row>
    <row r="481" spans="1:1" x14ac:dyDescent="0.15">
      <c r="A481" s="48" t="str">
        <f t="shared" si="20"/>
        <v/>
      </c>
    </row>
    <row r="482" spans="1:1" x14ac:dyDescent="0.15">
      <c r="A482" s="48" t="str">
        <f t="shared" si="20"/>
        <v/>
      </c>
    </row>
    <row r="483" spans="1:1" x14ac:dyDescent="0.15">
      <c r="A483" s="48" t="str">
        <f t="shared" si="20"/>
        <v/>
      </c>
    </row>
    <row r="484" spans="1:1" x14ac:dyDescent="0.15">
      <c r="A484" s="48" t="str">
        <f t="shared" si="20"/>
        <v/>
      </c>
    </row>
    <row r="485" spans="1:1" x14ac:dyDescent="0.15">
      <c r="A485" s="48" t="str">
        <f t="shared" si="20"/>
        <v/>
      </c>
    </row>
    <row r="486" spans="1:1" x14ac:dyDescent="0.15">
      <c r="A486" s="48" t="str">
        <f t="shared" si="20"/>
        <v/>
      </c>
    </row>
    <row r="487" spans="1:1" x14ac:dyDescent="0.15">
      <c r="A487" s="48" t="str">
        <f t="shared" si="20"/>
        <v/>
      </c>
    </row>
    <row r="488" spans="1:1" x14ac:dyDescent="0.15">
      <c r="A488" s="48" t="str">
        <f t="shared" si="20"/>
        <v/>
      </c>
    </row>
    <row r="489" spans="1:1" x14ac:dyDescent="0.15">
      <c r="A489" s="48" t="str">
        <f t="shared" si="20"/>
        <v/>
      </c>
    </row>
    <row r="490" spans="1:1" x14ac:dyDescent="0.15">
      <c r="A490" s="48" t="str">
        <f t="shared" si="20"/>
        <v/>
      </c>
    </row>
    <row r="491" spans="1:1" x14ac:dyDescent="0.15">
      <c r="A491" s="48" t="str">
        <f t="shared" si="20"/>
        <v/>
      </c>
    </row>
    <row r="492" spans="1:1" x14ac:dyDescent="0.15">
      <c r="A492" s="48" t="str">
        <f t="shared" si="20"/>
        <v/>
      </c>
    </row>
    <row r="493" spans="1:1" x14ac:dyDescent="0.15">
      <c r="A493" s="48" t="str">
        <f t="shared" si="20"/>
        <v/>
      </c>
    </row>
    <row r="494" spans="1:1" x14ac:dyDescent="0.15">
      <c r="A494" s="48" t="str">
        <f t="shared" si="20"/>
        <v/>
      </c>
    </row>
    <row r="495" spans="1:1" x14ac:dyDescent="0.15">
      <c r="A495" s="48" t="str">
        <f t="shared" si="20"/>
        <v/>
      </c>
    </row>
    <row r="496" spans="1:1" x14ac:dyDescent="0.15">
      <c r="A496" s="48" t="str">
        <f t="shared" si="20"/>
        <v/>
      </c>
    </row>
    <row r="497" spans="1:1" x14ac:dyDescent="0.15">
      <c r="A497" s="48" t="str">
        <f t="shared" si="20"/>
        <v/>
      </c>
    </row>
    <row r="498" spans="1:1" x14ac:dyDescent="0.15">
      <c r="A498" s="48" t="str">
        <f t="shared" si="20"/>
        <v/>
      </c>
    </row>
    <row r="499" spans="1:1" x14ac:dyDescent="0.15">
      <c r="A499" s="48" t="str">
        <f t="shared" si="20"/>
        <v/>
      </c>
    </row>
    <row r="500" spans="1:1" x14ac:dyDescent="0.15">
      <c r="A500" s="48" t="str">
        <f t="shared" si="20"/>
        <v/>
      </c>
    </row>
    <row r="501" spans="1:1" x14ac:dyDescent="0.15">
      <c r="A501" s="48" t="str">
        <f t="shared" si="20"/>
        <v/>
      </c>
    </row>
    <row r="502" spans="1:1" x14ac:dyDescent="0.15">
      <c r="A502" s="48" t="str">
        <f t="shared" si="20"/>
        <v/>
      </c>
    </row>
    <row r="503" spans="1:1" x14ac:dyDescent="0.15">
      <c r="A503" s="48" t="str">
        <f t="shared" si="20"/>
        <v/>
      </c>
    </row>
    <row r="504" spans="1:1" x14ac:dyDescent="0.15">
      <c r="A504" s="48" t="str">
        <f t="shared" si="20"/>
        <v/>
      </c>
    </row>
    <row r="505" spans="1:1" x14ac:dyDescent="0.15">
      <c r="A505" s="48" t="str">
        <f t="shared" si="20"/>
        <v/>
      </c>
    </row>
    <row r="506" spans="1:1" x14ac:dyDescent="0.15">
      <c r="A506" s="48" t="str">
        <f t="shared" si="20"/>
        <v/>
      </c>
    </row>
    <row r="507" spans="1:1" x14ac:dyDescent="0.15">
      <c r="A507" s="48" t="str">
        <f t="shared" si="20"/>
        <v/>
      </c>
    </row>
    <row r="508" spans="1:1" x14ac:dyDescent="0.15">
      <c r="A508" s="48" t="str">
        <f t="shared" si="20"/>
        <v/>
      </c>
    </row>
    <row r="509" spans="1:1" x14ac:dyDescent="0.15">
      <c r="A509" s="48" t="str">
        <f t="shared" si="20"/>
        <v/>
      </c>
    </row>
    <row r="510" spans="1:1" x14ac:dyDescent="0.15">
      <c r="A510" s="48" t="str">
        <f t="shared" si="20"/>
        <v/>
      </c>
    </row>
    <row r="511" spans="1:1" x14ac:dyDescent="0.15">
      <c r="A511" s="48" t="str">
        <f t="shared" si="20"/>
        <v/>
      </c>
    </row>
    <row r="512" spans="1:1" x14ac:dyDescent="0.15">
      <c r="A512" s="48" t="str">
        <f t="shared" si="20"/>
        <v/>
      </c>
    </row>
    <row r="513" spans="1:1" x14ac:dyDescent="0.15">
      <c r="A513" s="48" t="str">
        <f t="shared" si="20"/>
        <v/>
      </c>
    </row>
    <row r="514" spans="1:1" x14ac:dyDescent="0.15">
      <c r="A514" s="48" t="str">
        <f t="shared" si="20"/>
        <v/>
      </c>
    </row>
    <row r="515" spans="1:1" x14ac:dyDescent="0.15">
      <c r="A515" s="48" t="str">
        <f t="shared" ref="A515:A531" si="21">CONCATENATE(LEFT(B515,4),LEFT(C515,4),D515)</f>
        <v/>
      </c>
    </row>
    <row r="516" spans="1:1" x14ac:dyDescent="0.15">
      <c r="A516" s="48" t="str">
        <f t="shared" si="21"/>
        <v/>
      </c>
    </row>
    <row r="517" spans="1:1" x14ac:dyDescent="0.15">
      <c r="A517" s="48" t="str">
        <f t="shared" si="21"/>
        <v/>
      </c>
    </row>
    <row r="518" spans="1:1" x14ac:dyDescent="0.15">
      <c r="A518" s="48" t="str">
        <f t="shared" si="21"/>
        <v/>
      </c>
    </row>
    <row r="519" spans="1:1" x14ac:dyDescent="0.15">
      <c r="A519" s="48" t="str">
        <f t="shared" si="21"/>
        <v/>
      </c>
    </row>
    <row r="520" spans="1:1" x14ac:dyDescent="0.15">
      <c r="A520" s="48" t="str">
        <f t="shared" si="21"/>
        <v/>
      </c>
    </row>
    <row r="521" spans="1:1" x14ac:dyDescent="0.15">
      <c r="A521" s="48" t="str">
        <f t="shared" si="21"/>
        <v/>
      </c>
    </row>
    <row r="522" spans="1:1" x14ac:dyDescent="0.15">
      <c r="A522" s="48" t="str">
        <f t="shared" si="21"/>
        <v/>
      </c>
    </row>
    <row r="523" spans="1:1" x14ac:dyDescent="0.15">
      <c r="A523" s="48" t="str">
        <f t="shared" si="21"/>
        <v/>
      </c>
    </row>
    <row r="524" spans="1:1" x14ac:dyDescent="0.15">
      <c r="A524" s="48" t="str">
        <f t="shared" si="21"/>
        <v/>
      </c>
    </row>
    <row r="525" spans="1:1" x14ac:dyDescent="0.15">
      <c r="A525" s="48" t="str">
        <f t="shared" si="21"/>
        <v/>
      </c>
    </row>
    <row r="526" spans="1:1" x14ac:dyDescent="0.15">
      <c r="A526" s="48" t="str">
        <f t="shared" si="21"/>
        <v/>
      </c>
    </row>
    <row r="527" spans="1:1" x14ac:dyDescent="0.15">
      <c r="A527" s="48" t="str">
        <f t="shared" si="21"/>
        <v/>
      </c>
    </row>
    <row r="528" spans="1:1" x14ac:dyDescent="0.15">
      <c r="A528" s="48" t="str">
        <f t="shared" si="21"/>
        <v/>
      </c>
    </row>
    <row r="529" spans="1:1" x14ac:dyDescent="0.15">
      <c r="A529" s="48" t="str">
        <f t="shared" si="21"/>
        <v/>
      </c>
    </row>
    <row r="530" spans="1:1" x14ac:dyDescent="0.15">
      <c r="A530" s="48" t="str">
        <f t="shared" si="21"/>
        <v/>
      </c>
    </row>
    <row r="531" spans="1:1" x14ac:dyDescent="0.15">
      <c r="A531" s="48" t="str">
        <f t="shared" si="2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Elèves</vt:lpstr>
      <vt:lpstr>Etablissement</vt:lpstr>
      <vt:lpstr>Classes</vt:lpstr>
      <vt:lpstr>Profils</vt:lpstr>
      <vt:lpstr>Calcul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cderigny</dc:creator>
  <cp:lastModifiedBy>Adeline SAVERNA</cp:lastModifiedBy>
  <cp:lastPrinted>2023-04-17T19:01:38Z</cp:lastPrinted>
  <dcterms:created xsi:type="dcterms:W3CDTF">2023-04-17T18:53:56Z</dcterms:created>
  <dcterms:modified xsi:type="dcterms:W3CDTF">2024-03-15T13:18:38Z</dcterms:modified>
</cp:coreProperties>
</file>