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Pro\Groupe maths E\Evaluations\Evaluations diagnostiques début CM2\"/>
    </mc:Choice>
  </mc:AlternateContent>
  <bookViews>
    <workbookView xWindow="0" yWindow="0" windowWidth="24000" windowHeight="9735" activeTab="1"/>
  </bookViews>
  <sheets>
    <sheet name="résultats" sheetId="1" r:id="rId1"/>
    <sheet name="graph classe" sheetId="2" r:id="rId2"/>
    <sheet name="eleve1" sheetId="3" r:id="rId3"/>
    <sheet name="eleve2" sheetId="4" r:id="rId4"/>
    <sheet name="eleve3" sheetId="5" r:id="rId5"/>
    <sheet name="eleve4" sheetId="7" r:id="rId6"/>
    <sheet name="eleve5" sheetId="8" r:id="rId7"/>
    <sheet name="eleve6" sheetId="9" r:id="rId8"/>
    <sheet name="eleve7" sheetId="10" r:id="rId9"/>
    <sheet name="eleve8" sheetId="11" r:id="rId10"/>
    <sheet name="eleve9" sheetId="12" r:id="rId11"/>
    <sheet name="eleve10" sheetId="13" r:id="rId12"/>
    <sheet name="eleve11" sheetId="14" r:id="rId13"/>
    <sheet name="eleve12" sheetId="15" r:id="rId14"/>
    <sheet name="eleve13" sheetId="16" r:id="rId15"/>
    <sheet name="eleve14" sheetId="17" r:id="rId16"/>
    <sheet name="eleve15" sheetId="18" r:id="rId17"/>
    <sheet name="eleve16" sheetId="19" r:id="rId18"/>
    <sheet name="eleve17" sheetId="20" r:id="rId19"/>
    <sheet name="eleve18" sheetId="21" r:id="rId20"/>
    <sheet name="eleve19" sheetId="22" r:id="rId21"/>
    <sheet name="eleve20" sheetId="23" r:id="rId22"/>
    <sheet name="eleve21" sheetId="24" r:id="rId23"/>
    <sheet name="eleve22" sheetId="25" r:id="rId24"/>
    <sheet name="eleve23" sheetId="26" r:id="rId25"/>
    <sheet name="eleve24" sheetId="27" r:id="rId26"/>
    <sheet name="eleve25" sheetId="28" r:id="rId27"/>
    <sheet name="eleve26" sheetId="29" r:id="rId28"/>
    <sheet name="eleve27" sheetId="30" r:id="rId29"/>
    <sheet name="eleve28" sheetId="31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1" l="1"/>
  <c r="C22" i="26"/>
  <c r="G22" i="25"/>
  <c r="F22" i="25"/>
  <c r="E22" i="25"/>
  <c r="D22" i="25"/>
  <c r="B22" i="25"/>
  <c r="C22" i="25"/>
  <c r="C22" i="31" l="1"/>
  <c r="C22" i="30"/>
  <c r="B22" i="30"/>
  <c r="C22" i="29"/>
  <c r="B22" i="29"/>
  <c r="C22" i="28"/>
  <c r="B22" i="28"/>
  <c r="C22" i="27"/>
  <c r="B22" i="27"/>
  <c r="B22" i="26"/>
  <c r="C22" i="24"/>
  <c r="B22" i="24"/>
  <c r="C22" i="23"/>
  <c r="B22" i="23"/>
  <c r="C22" i="22"/>
  <c r="B22" i="22"/>
  <c r="C22" i="21"/>
  <c r="B22" i="21"/>
  <c r="C22" i="20"/>
  <c r="B22" i="20"/>
  <c r="C22" i="19"/>
  <c r="B22" i="19"/>
  <c r="C22" i="18"/>
  <c r="B22" i="18"/>
  <c r="C22" i="17"/>
  <c r="B22" i="17"/>
  <c r="B22" i="15"/>
  <c r="B22" i="16"/>
  <c r="C22" i="16"/>
  <c r="C22" i="15"/>
  <c r="C22" i="14"/>
  <c r="B22" i="14"/>
  <c r="B22" i="13"/>
  <c r="B22" i="10"/>
  <c r="C22" i="10"/>
  <c r="C22" i="13"/>
  <c r="A5" i="1"/>
  <c r="B22" i="12"/>
  <c r="C22" i="12"/>
  <c r="C22" i="11" l="1"/>
  <c r="B22" i="11"/>
  <c r="B22" i="9"/>
  <c r="C22" i="9"/>
  <c r="C22" i="8"/>
  <c r="B22" i="8"/>
  <c r="C22" i="7"/>
  <c r="B22" i="7"/>
  <c r="C22" i="5"/>
  <c r="B22" i="5"/>
  <c r="C22" i="4" l="1"/>
  <c r="B22" i="4"/>
  <c r="B22" i="3"/>
  <c r="C22" i="3"/>
  <c r="B46" i="2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C35" i="1"/>
  <c r="BC19" i="1"/>
  <c r="E22" i="16" s="1"/>
  <c r="BB8" i="1"/>
  <c r="D22" i="4" s="1"/>
  <c r="BA7" i="1"/>
  <c r="BE8" i="1"/>
  <c r="G22" i="4" s="1"/>
  <c r="BE9" i="1"/>
  <c r="G22" i="5" s="1"/>
  <c r="BE10" i="1"/>
  <c r="G22" i="7" s="1"/>
  <c r="BE11" i="1"/>
  <c r="G22" i="8" s="1"/>
  <c r="BE12" i="1"/>
  <c r="BE13" i="1"/>
  <c r="G22" i="10" s="1"/>
  <c r="BE14" i="1"/>
  <c r="G22" i="11" s="1"/>
  <c r="BE15" i="1"/>
  <c r="G22" i="12" s="1"/>
  <c r="BE16" i="1"/>
  <c r="G22" i="13" s="1"/>
  <c r="BE17" i="1"/>
  <c r="G22" i="14" s="1"/>
  <c r="BE18" i="1"/>
  <c r="G22" i="15" s="1"/>
  <c r="BE19" i="1"/>
  <c r="BE20" i="1"/>
  <c r="G22" i="17" s="1"/>
  <c r="BE21" i="1"/>
  <c r="G22" i="18" s="1"/>
  <c r="BE22" i="1"/>
  <c r="G22" i="19" s="1"/>
  <c r="BE23" i="1"/>
  <c r="G22" i="20" s="1"/>
  <c r="BE24" i="1"/>
  <c r="G22" i="21" s="1"/>
  <c r="BE25" i="1"/>
  <c r="G22" i="22" s="1"/>
  <c r="BE26" i="1"/>
  <c r="G22" i="23" s="1"/>
  <c r="BE27" i="1"/>
  <c r="BE28" i="1"/>
  <c r="BE29" i="1"/>
  <c r="G22" i="26" s="1"/>
  <c r="BE30" i="1"/>
  <c r="G22" i="27" s="1"/>
  <c r="BE31" i="1"/>
  <c r="G22" i="28" s="1"/>
  <c r="BE32" i="1"/>
  <c r="G22" i="29" s="1"/>
  <c r="BE33" i="1"/>
  <c r="G22" i="30" s="1"/>
  <c r="BE34" i="1"/>
  <c r="G22" i="31" s="1"/>
  <c r="BD8" i="1"/>
  <c r="F22" i="4" s="1"/>
  <c r="BD9" i="1"/>
  <c r="F22" i="5" s="1"/>
  <c r="BD10" i="1"/>
  <c r="F22" i="7" s="1"/>
  <c r="BD11" i="1"/>
  <c r="F22" i="8" s="1"/>
  <c r="BD12" i="1"/>
  <c r="BD13" i="1"/>
  <c r="F22" i="10" s="1"/>
  <c r="BD14" i="1"/>
  <c r="F22" i="11" s="1"/>
  <c r="BD15" i="1"/>
  <c r="F22" i="12" s="1"/>
  <c r="BD16" i="1"/>
  <c r="F22" i="13" s="1"/>
  <c r="BD17" i="1"/>
  <c r="F22" i="14" s="1"/>
  <c r="BD18" i="1"/>
  <c r="F22" i="15" s="1"/>
  <c r="BD19" i="1"/>
  <c r="F22" i="16" s="1"/>
  <c r="BD20" i="1"/>
  <c r="F22" i="17" s="1"/>
  <c r="BD21" i="1"/>
  <c r="F22" i="18" s="1"/>
  <c r="BD22" i="1"/>
  <c r="F22" i="19" s="1"/>
  <c r="BD23" i="1"/>
  <c r="F22" i="20" s="1"/>
  <c r="BD24" i="1"/>
  <c r="F22" i="21" s="1"/>
  <c r="BD25" i="1"/>
  <c r="F22" i="22" s="1"/>
  <c r="BD26" i="1"/>
  <c r="F22" i="23" s="1"/>
  <c r="BD27" i="1"/>
  <c r="BD28" i="1"/>
  <c r="BD29" i="1"/>
  <c r="F22" i="26" s="1"/>
  <c r="BD30" i="1"/>
  <c r="F22" i="27" s="1"/>
  <c r="BD31" i="1"/>
  <c r="F22" i="28" s="1"/>
  <c r="BD32" i="1"/>
  <c r="F22" i="29" s="1"/>
  <c r="BD33" i="1"/>
  <c r="F22" i="30" s="1"/>
  <c r="BD34" i="1"/>
  <c r="F22" i="31" s="1"/>
  <c r="BC8" i="1"/>
  <c r="E22" i="4" s="1"/>
  <c r="BC9" i="1"/>
  <c r="E22" i="5" s="1"/>
  <c r="BC10" i="1"/>
  <c r="E22" i="7" s="1"/>
  <c r="BC11" i="1"/>
  <c r="E22" i="8" s="1"/>
  <c r="BC12" i="1"/>
  <c r="BC13" i="1"/>
  <c r="E22" i="10" s="1"/>
  <c r="BC14" i="1"/>
  <c r="E22" i="11" s="1"/>
  <c r="BC15" i="1"/>
  <c r="E22" i="12" s="1"/>
  <c r="BC16" i="1"/>
  <c r="E22" i="13" s="1"/>
  <c r="BC17" i="1"/>
  <c r="E22" i="14" s="1"/>
  <c r="BC18" i="1"/>
  <c r="E22" i="15" s="1"/>
  <c r="BC20" i="1"/>
  <c r="E22" i="17" s="1"/>
  <c r="BC21" i="1"/>
  <c r="E22" i="18" s="1"/>
  <c r="BC22" i="1"/>
  <c r="E22" i="19" s="1"/>
  <c r="BC23" i="1"/>
  <c r="E22" i="20" s="1"/>
  <c r="BC24" i="1"/>
  <c r="E22" i="21" s="1"/>
  <c r="BC25" i="1"/>
  <c r="E22" i="22" s="1"/>
  <c r="BC26" i="1"/>
  <c r="E22" i="23" s="1"/>
  <c r="BC27" i="1"/>
  <c r="BC28" i="1"/>
  <c r="BC29" i="1"/>
  <c r="E22" i="26" s="1"/>
  <c r="BC30" i="1"/>
  <c r="E22" i="27" s="1"/>
  <c r="BC31" i="1"/>
  <c r="E22" i="28" s="1"/>
  <c r="BC32" i="1"/>
  <c r="E22" i="29" s="1"/>
  <c r="BC33" i="1"/>
  <c r="E22" i="30" s="1"/>
  <c r="BC34" i="1"/>
  <c r="E22" i="31" s="1"/>
  <c r="BB9" i="1"/>
  <c r="D22" i="5" s="1"/>
  <c r="BB10" i="1"/>
  <c r="D22" i="7" s="1"/>
  <c r="BB11" i="1"/>
  <c r="D22" i="8" s="1"/>
  <c r="BB12" i="1"/>
  <c r="BB13" i="1"/>
  <c r="D22" i="10" s="1"/>
  <c r="BB14" i="1"/>
  <c r="D22" i="11" s="1"/>
  <c r="BB15" i="1"/>
  <c r="D22" i="12" s="1"/>
  <c r="BB16" i="1"/>
  <c r="D22" i="13" s="1"/>
  <c r="BB17" i="1"/>
  <c r="D22" i="14" s="1"/>
  <c r="BB18" i="1"/>
  <c r="D22" i="15" s="1"/>
  <c r="BB19" i="1"/>
  <c r="BB20" i="1"/>
  <c r="D22" i="17" s="1"/>
  <c r="BB21" i="1"/>
  <c r="D22" i="18" s="1"/>
  <c r="BB22" i="1"/>
  <c r="D22" i="19" s="1"/>
  <c r="BB23" i="1"/>
  <c r="D22" i="20" s="1"/>
  <c r="BB24" i="1"/>
  <c r="D22" i="21" s="1"/>
  <c r="BB25" i="1"/>
  <c r="D22" i="22" s="1"/>
  <c r="BB26" i="1"/>
  <c r="D22" i="23" s="1"/>
  <c r="BB27" i="1"/>
  <c r="BB28" i="1"/>
  <c r="BB29" i="1"/>
  <c r="D22" i="26" s="1"/>
  <c r="BB30" i="1"/>
  <c r="D22" i="27" s="1"/>
  <c r="BB31" i="1"/>
  <c r="D22" i="28" s="1"/>
  <c r="BB32" i="1"/>
  <c r="D22" i="29" s="1"/>
  <c r="BB33" i="1"/>
  <c r="D22" i="30" s="1"/>
  <c r="BB34" i="1"/>
  <c r="D22" i="31" s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8" i="1"/>
  <c r="BE7" i="1"/>
  <c r="G22" i="3" s="1"/>
  <c r="BD7" i="1"/>
  <c r="F22" i="3" s="1"/>
  <c r="BC7" i="1"/>
  <c r="E22" i="3" s="1"/>
  <c r="BB7" i="1"/>
  <c r="D22" i="3" s="1"/>
  <c r="G22" i="24" l="1"/>
  <c r="E22" i="24"/>
  <c r="D22" i="24"/>
  <c r="F22" i="24"/>
  <c r="D22" i="16"/>
  <c r="G22" i="16"/>
  <c r="G22" i="9"/>
  <c r="D22" i="9"/>
  <c r="F22" i="9"/>
  <c r="E22" i="9"/>
  <c r="D36" i="1"/>
  <c r="D46" i="2" s="1"/>
  <c r="BE36" i="1"/>
  <c r="BB36" i="1"/>
  <c r="BD36" i="1"/>
  <c r="BC36" i="1"/>
  <c r="BA36" i="1"/>
  <c r="AO36" i="1"/>
  <c r="AO46" i="2" s="1"/>
  <c r="AG36" i="1"/>
  <c r="AG46" i="2" s="1"/>
  <c r="Q36" i="1"/>
  <c r="Q46" i="2" s="1"/>
  <c r="AZ36" i="1"/>
  <c r="AZ46" i="2" s="1"/>
  <c r="AV36" i="1"/>
  <c r="AV46" i="2" s="1"/>
  <c r="AR36" i="1"/>
  <c r="AR46" i="2" s="1"/>
  <c r="AN36" i="1"/>
  <c r="AN46" i="2" s="1"/>
  <c r="AJ36" i="1"/>
  <c r="AJ46" i="2" s="1"/>
  <c r="AF36" i="1"/>
  <c r="AF46" i="2" s="1"/>
  <c r="AB36" i="1"/>
  <c r="AB46" i="2" s="1"/>
  <c r="X36" i="1"/>
  <c r="X46" i="2" s="1"/>
  <c r="T36" i="1"/>
  <c r="T46" i="2" s="1"/>
  <c r="P36" i="1"/>
  <c r="P46" i="2" s="1"/>
  <c r="AW36" i="1"/>
  <c r="AW46" i="2" s="1"/>
  <c r="AK36" i="1"/>
  <c r="AK46" i="2" s="1"/>
  <c r="Y36" i="1"/>
  <c r="Y46" i="2" s="1"/>
  <c r="AY36" i="1"/>
  <c r="AY46" i="2" s="1"/>
  <c r="AU36" i="1"/>
  <c r="AU46" i="2" s="1"/>
  <c r="AQ36" i="1"/>
  <c r="AQ46" i="2" s="1"/>
  <c r="AM36" i="1"/>
  <c r="AM46" i="2" s="1"/>
  <c r="AI36" i="1"/>
  <c r="AI46" i="2" s="1"/>
  <c r="AE36" i="1"/>
  <c r="AE46" i="2" s="1"/>
  <c r="AA36" i="1"/>
  <c r="AA46" i="2" s="1"/>
  <c r="W36" i="1"/>
  <c r="W46" i="2" s="1"/>
  <c r="S36" i="1"/>
  <c r="S46" i="2" s="1"/>
  <c r="O36" i="1"/>
  <c r="O46" i="2" s="1"/>
  <c r="AS36" i="1"/>
  <c r="AS46" i="2" s="1"/>
  <c r="AC36" i="1"/>
  <c r="AC46" i="2" s="1"/>
  <c r="U36" i="1"/>
  <c r="U46" i="2" s="1"/>
  <c r="AX36" i="1"/>
  <c r="AX46" i="2" s="1"/>
  <c r="AT36" i="1"/>
  <c r="AT46" i="2" s="1"/>
  <c r="AP36" i="1"/>
  <c r="AP46" i="2" s="1"/>
  <c r="AL36" i="1"/>
  <c r="AL46" i="2" s="1"/>
  <c r="AH36" i="1"/>
  <c r="AH46" i="2" s="1"/>
  <c r="AD36" i="1"/>
  <c r="AD46" i="2" s="1"/>
  <c r="Z36" i="1"/>
  <c r="Z46" i="2" s="1"/>
  <c r="V36" i="1"/>
  <c r="V46" i="2" s="1"/>
  <c r="R36" i="1"/>
  <c r="R46" i="2" s="1"/>
  <c r="N36" i="1"/>
  <c r="N46" i="2" s="1"/>
  <c r="K36" i="1"/>
  <c r="K46" i="2" s="1"/>
  <c r="G36" i="1"/>
  <c r="G46" i="2" s="1"/>
  <c r="C36" i="1"/>
  <c r="C46" i="2" s="1"/>
  <c r="J36" i="1"/>
  <c r="J46" i="2" s="1"/>
  <c r="F36" i="1"/>
  <c r="F46" i="2" s="1"/>
  <c r="M36" i="1"/>
  <c r="M46" i="2" s="1"/>
  <c r="I36" i="1"/>
  <c r="I46" i="2" s="1"/>
  <c r="E36" i="1"/>
  <c r="E46" i="2" s="1"/>
  <c r="L36" i="1"/>
  <c r="L46" i="2" s="1"/>
  <c r="H36" i="1"/>
  <c r="H46" i="2" s="1"/>
</calcChain>
</file>

<file path=xl/sharedStrings.xml><?xml version="1.0" encoding="utf-8"?>
<sst xmlns="http://schemas.openxmlformats.org/spreadsheetml/2006/main" count="263" uniqueCount="66">
  <si>
    <t xml:space="preserve">Nom </t>
  </si>
  <si>
    <t>Prénom</t>
  </si>
  <si>
    <t>Grandeur et mesures</t>
  </si>
  <si>
    <t>exercice</t>
  </si>
  <si>
    <t>compétence</t>
  </si>
  <si>
    <t>calculer une durée écoulée entre deux instants donnés</t>
  </si>
  <si>
    <t>déterminer un instant initial à partir de la donnée d'un instant final</t>
  </si>
  <si>
    <t>a.calculer le périmètre d'un rectangle</t>
  </si>
  <si>
    <t>b. exprimer ce périmètre dans l'unité adaptée</t>
  </si>
  <si>
    <t>c. calculer l'aire d'un rectangle</t>
  </si>
  <si>
    <t>d.exprimer cette aire dans l'unité adaptée</t>
  </si>
  <si>
    <t>a.construire un second rectangle de dimensions différentes mais ayant le même périmètre</t>
  </si>
  <si>
    <t>comparer des aires</t>
  </si>
  <si>
    <t>résoudre un problème de proportionnalité portant sur des grandeurs</t>
  </si>
  <si>
    <t>comparer des angles en utilisant le papier calque</t>
  </si>
  <si>
    <t>b.calculer l'aire d'un rectangle sur une maille d'un réseau quadrillé</t>
  </si>
  <si>
    <t xml:space="preserve">se repérer et exécuter des déplacements sur une carte </t>
  </si>
  <si>
    <t>suivre un programme de déplacements</t>
  </si>
  <si>
    <t>coder des déplacements</t>
  </si>
  <si>
    <t>nommer les solides simples</t>
  </si>
  <si>
    <t>décrire un solide</t>
  </si>
  <si>
    <t>Compléter le patron d’un cube</t>
  </si>
  <si>
    <t>identifier les patrons du pavé</t>
  </si>
  <si>
    <t>reconnaître des figures simples</t>
  </si>
  <si>
    <t>réaliser un programme de construction</t>
  </si>
  <si>
    <t>identifier des droites parallèles ou des droites perpendiculaires.</t>
  </si>
  <si>
    <t>tracer des droites parallèles ou des droites perpendiculaires passant par un point donné.</t>
  </si>
  <si>
    <t>identifier les axes de symétrie dans une figure.</t>
  </si>
  <si>
    <t>Compléter une figure par symétrie axiale</t>
  </si>
  <si>
    <t>construire le symétrique d’une figure par symétrie axiale.</t>
  </si>
  <si>
    <t>Géométrie</t>
  </si>
  <si>
    <t>Lire et écrire les grands nombres entiers.</t>
  </si>
  <si>
    <t>numération</t>
  </si>
  <si>
    <t>Décomposer les grands nombres entiers.</t>
  </si>
  <si>
    <t>Ordonner les nombres entiers.</t>
  </si>
  <si>
    <t xml:space="preserve">Comparer les nombres entiers. </t>
  </si>
  <si>
    <t>Lire, écrire et représenter des fractions.</t>
  </si>
  <si>
    <t>Lire et écrire des fractions.</t>
  </si>
  <si>
    <t xml:space="preserve">Placer des fractions sur une droite graduée. </t>
  </si>
  <si>
    <t>Comparer des fractions de même dénominateur.</t>
  </si>
  <si>
    <t xml:space="preserve">Comparer des fractions à l'unité. </t>
  </si>
  <si>
    <t>Ecrire une  fraction sous la forme de somme d'un entier et d'une fraction inférieure à 1.</t>
  </si>
  <si>
    <t>Encadrer une fraction entre deux nombres entiers consécutifs.</t>
  </si>
  <si>
    <t xml:space="preserve">Connaître et utiliser diverses désignations écrites d'un nombre décimal </t>
  </si>
  <si>
    <t xml:space="preserve">Lire et écrire des nombres décimaux. </t>
  </si>
  <si>
    <t>Encadrer un nombre décimal par deux nombres entiers.</t>
  </si>
  <si>
    <t xml:space="preserve">Ranger des nombres décimaux. </t>
  </si>
  <si>
    <t xml:space="preserve">Comparer des nombres décimaux. </t>
  </si>
  <si>
    <t xml:space="preserve">Connaître les règles de la numération décimale de position </t>
  </si>
  <si>
    <t>Numération</t>
  </si>
  <si>
    <t xml:space="preserve">Mémoriser les premiers multiples de 25 et de 50. </t>
  </si>
  <si>
    <t>Multiplier et diviser par 10 des nombres entiers et décimaux</t>
  </si>
  <si>
    <t>Connaître les propriétés des opérations : + et x (commutativité – distributivité)</t>
  </si>
  <si>
    <t>Connaître les critères de divisibilité par 2 – 5 – 10</t>
  </si>
  <si>
    <t xml:space="preserve">Vérifier la vraisemblance d’un résultat notamment en estimant un ordre de grandeur </t>
  </si>
  <si>
    <t>Connaître les algorithmes de l’addition et de la soustraction de 2 nombres décimaux</t>
  </si>
  <si>
    <t xml:space="preserve">multiplier et diviser des nombres entiers </t>
  </si>
  <si>
    <t>Calcul</t>
  </si>
  <si>
    <t>réussite</t>
  </si>
  <si>
    <t>géométrie</t>
  </si>
  <si>
    <t>grandeurs</t>
  </si>
  <si>
    <t>calcul</t>
  </si>
  <si>
    <t>Total</t>
  </si>
  <si>
    <t>Nombre d'élèves:</t>
  </si>
  <si>
    <t>Taux de réussite</t>
  </si>
  <si>
    <t>eleve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</si>
</sst>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" xfId="0" applyFill="1" applyBorder="1"/>
    <xf numFmtId="0" fontId="0" fillId="3" borderId="4" xfId="0" applyFill="1" applyBorder="1" applyAlignment="1"/>
    <xf numFmtId="0" fontId="0" fillId="3" borderId="1" xfId="0" applyFill="1" applyBorder="1"/>
    <xf numFmtId="0" fontId="0" fillId="4" borderId="4" xfId="0" applyFill="1" applyBorder="1" applyAlignment="1"/>
    <xf numFmtId="0" fontId="0" fillId="4" borderId="1" xfId="0" applyFill="1" applyBorder="1"/>
    <xf numFmtId="0" fontId="0" fillId="5" borderId="4" xfId="0" applyFill="1" applyBorder="1" applyAlignment="1"/>
    <xf numFmtId="0" fontId="0" fillId="5" borderId="1" xfId="0" applyFill="1" applyBorder="1"/>
    <xf numFmtId="0" fontId="0" fillId="4" borderId="5" xfId="0" applyFill="1" applyBorder="1" applyAlignment="1"/>
    <xf numFmtId="0" fontId="0" fillId="0" borderId="0" xfId="0" applyProtection="1">
      <protection locked="0"/>
    </xf>
    <xf numFmtId="0" fontId="0" fillId="0" borderId="7" xfId="0" applyBorder="1" applyProtection="1"/>
    <xf numFmtId="0" fontId="0" fillId="0" borderId="6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textRotation="90" wrapText="1"/>
    </xf>
    <xf numFmtId="0" fontId="2" fillId="2" borderId="2" xfId="0" applyFont="1" applyFill="1" applyBorder="1" applyAlignment="1" applyProtection="1">
      <alignment horizontal="left" textRotation="90" wrapText="1"/>
    </xf>
    <xf numFmtId="0" fontId="2" fillId="5" borderId="2" xfId="0" applyFont="1" applyFill="1" applyBorder="1" applyAlignment="1" applyProtection="1">
      <alignment horizontal="left" textRotation="90" wrapText="1"/>
    </xf>
    <xf numFmtId="0" fontId="2" fillId="3" borderId="1" xfId="0" applyFont="1" applyFill="1" applyBorder="1" applyAlignment="1" applyProtection="1">
      <alignment horizontal="left" textRotation="90" wrapText="1"/>
    </xf>
    <xf numFmtId="0" fontId="2" fillId="4" borderId="1" xfId="0" applyFont="1" applyFill="1" applyBorder="1" applyAlignment="1" applyProtection="1">
      <alignment horizontal="left" textRotation="90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9" fontId="0" fillId="0" borderId="1" xfId="1" applyFont="1" applyBorder="1" applyProtection="1"/>
    <xf numFmtId="0" fontId="0" fillId="0" borderId="2" xfId="0" applyBorder="1" applyProtection="1"/>
    <xf numFmtId="9" fontId="0" fillId="0" borderId="1" xfId="0" applyNumberFormat="1" applyBorder="1"/>
    <xf numFmtId="9" fontId="0" fillId="0" borderId="1" xfId="1" applyFont="1" applyBorder="1"/>
    <xf numFmtId="9" fontId="0" fillId="0" borderId="2" xfId="0" applyNumberFormat="1" applyBorder="1"/>
    <xf numFmtId="0" fontId="0" fillId="0" borderId="8" xfId="0" applyBorder="1" applyProtection="1"/>
    <xf numFmtId="0" fontId="2" fillId="3" borderId="2" xfId="0" applyFont="1" applyFill="1" applyBorder="1" applyAlignment="1" applyProtection="1">
      <alignment horizontal="left" textRotation="90" wrapText="1"/>
    </xf>
    <xf numFmtId="0" fontId="2" fillId="4" borderId="2" xfId="0" applyFont="1" applyFill="1" applyBorder="1" applyAlignment="1" applyProtection="1">
      <alignment horizontal="left" textRotation="90" wrapText="1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Géométrie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classe'!$C$45:$P$45</c:f>
              <c:strCache>
                <c:ptCount val="14"/>
                <c:pt idx="0">
                  <c:v>se repérer et exécuter des déplacements sur une carte </c:v>
                </c:pt>
                <c:pt idx="1">
                  <c:v>suivre un programme de déplacements</c:v>
                </c:pt>
                <c:pt idx="2">
                  <c:v>coder des déplacements</c:v>
                </c:pt>
                <c:pt idx="3">
                  <c:v>nommer les solides simples</c:v>
                </c:pt>
                <c:pt idx="4">
                  <c:v>décrire un solide</c:v>
                </c:pt>
                <c:pt idx="5">
                  <c:v>Compléter le patron d’un cube</c:v>
                </c:pt>
                <c:pt idx="6">
                  <c:v>identifier les patrons du pavé</c:v>
                </c:pt>
                <c:pt idx="7">
                  <c:v>reconnaître des figures simples</c:v>
                </c:pt>
                <c:pt idx="8">
                  <c:v>réaliser un programme de construction</c:v>
                </c:pt>
                <c:pt idx="9">
                  <c:v>identifier des droites parallèles ou des droites perpendiculaires.</c:v>
                </c:pt>
                <c:pt idx="10">
                  <c:v>tracer des droites parallèles ou des droites perpendiculaires passant par un point donné.</c:v>
                </c:pt>
                <c:pt idx="11">
                  <c:v>identifier les axes de symétrie dans une figure.</c:v>
                </c:pt>
                <c:pt idx="12">
                  <c:v>Compléter une figure par symétrie axiale</c:v>
                </c:pt>
                <c:pt idx="13">
                  <c:v>construire le symétrique d’une figure par symétrie axiale.</c:v>
                </c:pt>
              </c:strCache>
            </c:strRef>
          </c:cat>
          <c:val>
            <c:numRef>
              <c:f>'graph classe'!$C$46:$P$46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0979704"/>
        <c:axId val="330980096"/>
      </c:barChart>
      <c:catAx>
        <c:axId val="330979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80096"/>
        <c:crosses val="autoZero"/>
        <c:auto val="1"/>
        <c:lblAlgn val="ctr"/>
        <c:lblOffset val="100"/>
        <c:noMultiLvlLbl val="0"/>
      </c:catAx>
      <c:valAx>
        <c:axId val="33098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7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eleve6!$B$22:$C$22</c:f>
              <c:strCache>
                <c:ptCount val="2"/>
                <c:pt idx="0">
                  <c:v>eleve</c:v>
                </c:pt>
                <c:pt idx="1">
                  <c:v>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eleve6!$D$21:$G$21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eleve6!$D$22:$G$22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5560"/>
        <c:axId val="330559872"/>
      </c:radarChart>
      <c:catAx>
        <c:axId val="3305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59872"/>
        <c:crosses val="autoZero"/>
        <c:auto val="1"/>
        <c:lblAlgn val="ctr"/>
        <c:lblOffset val="100"/>
        <c:noMultiLvlLbl val="0"/>
      </c:catAx>
      <c:valAx>
        <c:axId val="330559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eleve7!$B$22:$C$22</c:f>
              <c:strCache>
                <c:ptCount val="2"/>
                <c:pt idx="0">
                  <c:v>eleve</c:v>
                </c:pt>
                <c:pt idx="1">
                  <c:v>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eleve7!$D$21:$G$21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eleve7!$D$22:$G$22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9480"/>
        <c:axId val="330559088"/>
      </c:radarChart>
      <c:catAx>
        <c:axId val="3305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59088"/>
        <c:crosses val="autoZero"/>
        <c:auto val="1"/>
        <c:lblAlgn val="ctr"/>
        <c:lblOffset val="100"/>
        <c:noMultiLvlLbl val="0"/>
      </c:catAx>
      <c:valAx>
        <c:axId val="33055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9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eleve8!$B$22:$C$22</c:f>
              <c:strCache>
                <c:ptCount val="2"/>
                <c:pt idx="0">
                  <c:v>eleve</c:v>
                </c:pt>
                <c:pt idx="1">
                  <c:v>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eleve8!$D$21:$G$21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eleve8!$D$22:$G$22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7128"/>
        <c:axId val="330553600"/>
      </c:radarChart>
      <c:catAx>
        <c:axId val="33055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53600"/>
        <c:crosses val="autoZero"/>
        <c:auto val="1"/>
        <c:lblAlgn val="ctr"/>
        <c:lblOffset val="100"/>
        <c:noMultiLvlLbl val="0"/>
      </c:catAx>
      <c:valAx>
        <c:axId val="330553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eleve9!$B$22:$C$22</c:f>
              <c:strCache>
                <c:ptCount val="2"/>
                <c:pt idx="0">
                  <c:v>eleve</c:v>
                </c:pt>
                <c:pt idx="1">
                  <c:v>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eleve9!$D$21:$G$21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eleve9!$D$22:$G$22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4384"/>
        <c:axId val="330560656"/>
      </c:radarChart>
      <c:catAx>
        <c:axId val="3305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60656"/>
        <c:crosses val="autoZero"/>
        <c:auto val="1"/>
        <c:lblAlgn val="ctr"/>
        <c:lblOffset val="100"/>
        <c:noMultiLvlLbl val="0"/>
      </c:catAx>
      <c:valAx>
        <c:axId val="3305606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eleve10!$B$22:$C$22</c:f>
              <c:strCache>
                <c:ptCount val="2"/>
                <c:pt idx="0">
                  <c:v>eleve</c:v>
                </c:pt>
                <c:pt idx="1">
                  <c:v>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eleve10!$D$21:$G$21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eleve10!$D$22:$G$22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8304"/>
        <c:axId val="330557520"/>
      </c:radarChart>
      <c:catAx>
        <c:axId val="3305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57520"/>
        <c:crosses val="autoZero"/>
        <c:auto val="1"/>
        <c:lblAlgn val="ctr"/>
        <c:lblOffset val="100"/>
        <c:noMultiLvlLbl val="0"/>
      </c:catAx>
      <c:valAx>
        <c:axId val="3305575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eleve11!$B$22:$C$22</c:f>
              <c:strCache>
                <c:ptCount val="2"/>
                <c:pt idx="0">
                  <c:v>eleve</c:v>
                </c:pt>
                <c:pt idx="1">
                  <c:v>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eleve11!$D$21:$G$21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eleve11!$D$22:$G$22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61048"/>
        <c:axId val="391286552"/>
      </c:radarChart>
      <c:catAx>
        <c:axId val="33056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86552"/>
        <c:crosses val="autoZero"/>
        <c:auto val="1"/>
        <c:lblAlgn val="ctr"/>
        <c:lblOffset val="100"/>
        <c:noMultiLvlLbl val="0"/>
      </c:catAx>
      <c:valAx>
        <c:axId val="3912865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6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eleve12!$B$22:$C$22</c:f>
              <c:strCache>
                <c:ptCount val="2"/>
                <c:pt idx="0">
                  <c:v>eleve</c:v>
                </c:pt>
                <c:pt idx="1">
                  <c:v>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eleve12!$D$21:$G$21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eleve12!$D$22:$G$22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87336"/>
        <c:axId val="391287728"/>
      </c:radarChart>
      <c:catAx>
        <c:axId val="3912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87728"/>
        <c:crosses val="autoZero"/>
        <c:auto val="1"/>
        <c:lblAlgn val="ctr"/>
        <c:lblOffset val="100"/>
        <c:noMultiLvlLbl val="0"/>
      </c:catAx>
      <c:valAx>
        <c:axId val="391287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28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eleve13!$B$22:$C$22</c:f>
              <c:strCache>
                <c:ptCount val="2"/>
                <c:pt idx="0">
                  <c:v>eleve</c:v>
                </c:pt>
                <c:pt idx="1">
                  <c:v>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eleve13!$D$21:$G$21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eleve13!$D$22:$G$22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9160"/>
        <c:axId val="391778768"/>
      </c:radarChart>
      <c:catAx>
        <c:axId val="39177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78768"/>
        <c:crosses val="autoZero"/>
        <c:auto val="1"/>
        <c:lblAlgn val="ctr"/>
        <c:lblOffset val="100"/>
        <c:noMultiLvlLbl val="0"/>
      </c:catAx>
      <c:valAx>
        <c:axId val="391778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eleve14!$B$22:$C$22</c:f>
              <c:strCache>
                <c:ptCount val="2"/>
                <c:pt idx="0">
                  <c:v>eleve</c:v>
                </c:pt>
                <c:pt idx="1">
                  <c:v>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eleve14!$D$21:$G$21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eleve14!$D$22:$G$22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9944"/>
        <c:axId val="391780336"/>
      </c:radarChart>
      <c:catAx>
        <c:axId val="39177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80336"/>
        <c:crosses val="autoZero"/>
        <c:auto val="1"/>
        <c:lblAlgn val="ctr"/>
        <c:lblOffset val="100"/>
        <c:noMultiLvlLbl val="0"/>
      </c:catAx>
      <c:valAx>
        <c:axId val="3917803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eleve15!$B$22:$C$22</c:f>
              <c:strCache>
                <c:ptCount val="2"/>
                <c:pt idx="0">
                  <c:v>eleve</c:v>
                </c:pt>
                <c:pt idx="1">
                  <c:v>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eleve15!$D$21:$G$21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eleve15!$D$22:$G$22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4456"/>
        <c:axId val="391780728"/>
      </c:radarChart>
      <c:catAx>
        <c:axId val="39177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80728"/>
        <c:crosses val="autoZero"/>
        <c:auto val="1"/>
        <c:lblAlgn val="ctr"/>
        <c:lblOffset val="100"/>
        <c:noMultiLvlLbl val="0"/>
      </c:catAx>
      <c:valAx>
        <c:axId val="391780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Numération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classe'!$Q$45:$AH$45</c:f>
              <c:strCache>
                <c:ptCount val="18"/>
                <c:pt idx="0">
                  <c:v>Lire et écrire les grands nombres entiers.</c:v>
                </c:pt>
                <c:pt idx="1">
                  <c:v>Décomposer les grands nombres entiers.</c:v>
                </c:pt>
                <c:pt idx="2">
                  <c:v>Ordonner les nombres entiers.</c:v>
                </c:pt>
                <c:pt idx="3">
                  <c:v>Comparer les nombres entiers. </c:v>
                </c:pt>
                <c:pt idx="4">
                  <c:v>Lire, écrire et représenter des fractions.</c:v>
                </c:pt>
                <c:pt idx="5">
                  <c:v>Lire, écrire et représenter des fractions.</c:v>
                </c:pt>
                <c:pt idx="6">
                  <c:v>Lire et écrire des fractions.</c:v>
                </c:pt>
                <c:pt idx="7">
                  <c:v>Placer des fractions sur une droite graduée. </c:v>
                </c:pt>
                <c:pt idx="8">
                  <c:v>Comparer des fractions de même dénominateur.</c:v>
                </c:pt>
                <c:pt idx="9">
                  <c:v>Comparer des fractions à l'unité. </c:v>
                </c:pt>
                <c:pt idx="10">
                  <c:v>Ecrire une  fraction sous la forme de somme d'un entier et d'une fraction inférieure à 1.</c:v>
                </c:pt>
                <c:pt idx="11">
                  <c:v>Encadrer une fraction entre deux nombres entiers consécutifs.</c:v>
                </c:pt>
                <c:pt idx="12">
                  <c:v>Connaître et utiliser diverses désignations écrites d'un nombre décimal </c:v>
                </c:pt>
                <c:pt idx="13">
                  <c:v>Lire et écrire des nombres décimaux. </c:v>
                </c:pt>
                <c:pt idx="14">
                  <c:v>Connaître les règles de la numération décimale de position </c:v>
                </c:pt>
                <c:pt idx="15">
                  <c:v>Comparer des nombres décimaux. </c:v>
                </c:pt>
                <c:pt idx="16">
                  <c:v>Ranger des nombres décimaux. </c:v>
                </c:pt>
                <c:pt idx="17">
                  <c:v>Encadrer un nombre décimal par deux nombres entiers.</c:v>
                </c:pt>
              </c:strCache>
            </c:strRef>
          </c:cat>
          <c:val>
            <c:numRef>
              <c:f>'graph classe'!$Q$46:$AH$46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0981272"/>
        <c:axId val="330982840"/>
      </c:barChart>
      <c:catAx>
        <c:axId val="330981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82840"/>
        <c:crosses val="autoZero"/>
        <c:auto val="1"/>
        <c:lblAlgn val="ctr"/>
        <c:lblOffset val="100"/>
        <c:noMultiLvlLbl val="0"/>
      </c:catAx>
      <c:valAx>
        <c:axId val="33098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8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eleve16!$B$22:$C$22</c:f>
              <c:strCache>
                <c:ptCount val="2"/>
                <c:pt idx="0">
                  <c:v>eleve</c:v>
                </c:pt>
                <c:pt idx="1">
                  <c:v>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eleve16!$D$21:$G$21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eleve16!$D$22:$G$22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3672"/>
        <c:axId val="391776416"/>
      </c:radarChart>
      <c:catAx>
        <c:axId val="39177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76416"/>
        <c:crosses val="autoZero"/>
        <c:auto val="1"/>
        <c:lblAlgn val="ctr"/>
        <c:lblOffset val="100"/>
        <c:noMultiLvlLbl val="0"/>
      </c:catAx>
      <c:valAx>
        <c:axId val="391776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eleve17!$B$22:$C$22</c:f>
              <c:strCache>
                <c:ptCount val="2"/>
                <c:pt idx="0">
                  <c:v>eleve</c:v>
                </c:pt>
                <c:pt idx="1">
                  <c:v>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eleve17!$D$21:$G$21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eleve17!$D$22:$G$22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4848"/>
        <c:axId val="391775240"/>
      </c:radarChart>
      <c:catAx>
        <c:axId val="3917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75240"/>
        <c:crosses val="autoZero"/>
        <c:auto val="1"/>
        <c:lblAlgn val="ctr"/>
        <c:lblOffset val="100"/>
        <c:noMultiLvlLbl val="0"/>
      </c:catAx>
      <c:valAx>
        <c:axId val="391775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eleve18!$B$22:$C$22</c:f>
              <c:strCache>
                <c:ptCount val="2"/>
                <c:pt idx="0">
                  <c:v>eleve</c:v>
                </c:pt>
                <c:pt idx="1">
                  <c:v>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eleve18!$D$21:$G$21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eleve18!$D$22:$G$22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7200"/>
        <c:axId val="391776024"/>
      </c:radarChart>
      <c:catAx>
        <c:axId val="3917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76024"/>
        <c:crosses val="autoZero"/>
        <c:auto val="1"/>
        <c:lblAlgn val="ctr"/>
        <c:lblOffset val="100"/>
        <c:noMultiLvlLbl val="0"/>
      </c:catAx>
      <c:valAx>
        <c:axId val="391776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eleve19!$B$22:$C$22</c:f>
              <c:strCache>
                <c:ptCount val="2"/>
                <c:pt idx="0">
                  <c:v>eleve</c:v>
                </c:pt>
                <c:pt idx="1">
                  <c:v>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eleve19!$D$21:$G$21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eleve19!$D$22:$G$22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77984"/>
        <c:axId val="391778376"/>
      </c:radarChart>
      <c:catAx>
        <c:axId val="3917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78376"/>
        <c:crosses val="autoZero"/>
        <c:auto val="1"/>
        <c:lblAlgn val="ctr"/>
        <c:lblOffset val="100"/>
        <c:noMultiLvlLbl val="0"/>
      </c:catAx>
      <c:valAx>
        <c:axId val="391778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7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eleve20!$B$22:$C$22</c:f>
              <c:strCache>
                <c:ptCount val="2"/>
                <c:pt idx="0">
                  <c:v>eleve</c:v>
                </c:pt>
                <c:pt idx="1">
                  <c:v>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eleve20!$D$21:$G$21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eleve20!$D$22:$G$22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83496"/>
        <c:axId val="392880752"/>
      </c:radarChart>
      <c:catAx>
        <c:axId val="39288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80752"/>
        <c:crosses val="autoZero"/>
        <c:auto val="1"/>
        <c:lblAlgn val="ctr"/>
        <c:lblOffset val="100"/>
        <c:noMultiLvlLbl val="0"/>
      </c:catAx>
      <c:valAx>
        <c:axId val="392880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8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eleve21!$B$22:$C$22</c:f>
              <c:strCache>
                <c:ptCount val="2"/>
                <c:pt idx="0">
                  <c:v>eleve</c:v>
                </c:pt>
                <c:pt idx="1">
                  <c:v>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eleve21!$D$21:$G$21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eleve21!$D$22:$G$22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78792"/>
        <c:axId val="392879184"/>
      </c:radarChart>
      <c:catAx>
        <c:axId val="39287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79184"/>
        <c:crosses val="autoZero"/>
        <c:auto val="1"/>
        <c:lblAlgn val="ctr"/>
        <c:lblOffset val="100"/>
        <c:noMultiLvlLbl val="0"/>
      </c:catAx>
      <c:valAx>
        <c:axId val="392879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7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eleve22!$B$22:$C$22</c:f>
              <c:strCache>
                <c:ptCount val="2"/>
                <c:pt idx="0">
                  <c:v>eleve</c:v>
                </c:pt>
                <c:pt idx="1">
                  <c:v>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eleve22!$D$21:$G$21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eleve22!$D$22:$G$22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76440"/>
        <c:axId val="392879576"/>
      </c:radarChart>
      <c:catAx>
        <c:axId val="3928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79576"/>
        <c:crosses val="autoZero"/>
        <c:auto val="1"/>
        <c:lblAlgn val="ctr"/>
        <c:lblOffset val="100"/>
        <c:noMultiLvlLbl val="0"/>
      </c:catAx>
      <c:valAx>
        <c:axId val="392879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7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eleve23!$B$22:$C$22</c:f>
              <c:strCache>
                <c:ptCount val="2"/>
                <c:pt idx="0">
                  <c:v>eleve</c:v>
                </c:pt>
                <c:pt idx="1">
                  <c:v>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eleve23!$D$21:$G$21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eleve23!$D$22:$G$22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83104"/>
        <c:axId val="392878008"/>
      </c:radarChart>
      <c:catAx>
        <c:axId val="3928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78008"/>
        <c:crosses val="autoZero"/>
        <c:auto val="1"/>
        <c:lblAlgn val="ctr"/>
        <c:lblOffset val="100"/>
        <c:noMultiLvlLbl val="0"/>
      </c:catAx>
      <c:valAx>
        <c:axId val="392878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8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eleve24!$B$22:$C$22</c:f>
              <c:strCache>
                <c:ptCount val="2"/>
                <c:pt idx="0">
                  <c:v>eleve</c:v>
                </c:pt>
                <c:pt idx="1">
                  <c:v>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eleve24!$D$21:$G$21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eleve24!$D$22:$G$22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76832"/>
        <c:axId val="392883888"/>
      </c:radarChart>
      <c:catAx>
        <c:axId val="3928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83888"/>
        <c:crosses val="autoZero"/>
        <c:auto val="1"/>
        <c:lblAlgn val="ctr"/>
        <c:lblOffset val="100"/>
        <c:noMultiLvlLbl val="0"/>
      </c:catAx>
      <c:valAx>
        <c:axId val="3928838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7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eleve25!$B$22:$C$22</c:f>
              <c:strCache>
                <c:ptCount val="2"/>
                <c:pt idx="0">
                  <c:v>eleve</c:v>
                </c:pt>
                <c:pt idx="1">
                  <c:v>25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eleve25!$D$21:$G$21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eleve25!$D$22:$G$22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82320"/>
        <c:axId val="392882712"/>
      </c:radarChart>
      <c:catAx>
        <c:axId val="3928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882712"/>
        <c:crosses val="autoZero"/>
        <c:auto val="1"/>
        <c:lblAlgn val="ctr"/>
        <c:lblOffset val="100"/>
        <c:noMultiLvlLbl val="0"/>
      </c:catAx>
      <c:valAx>
        <c:axId val="392882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8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Grandeurs et mesures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classe'!$AI$45:$AS$45</c:f>
              <c:strCache>
                <c:ptCount val="11"/>
                <c:pt idx="0">
                  <c:v>calculer une durée écoulée entre deux instants donnés</c:v>
                </c:pt>
                <c:pt idx="1">
                  <c:v>déterminer un instant initial à partir de la donnée d'un instant final</c:v>
                </c:pt>
                <c:pt idx="2">
                  <c:v>a.calculer le périmètre d'un rectangle</c:v>
                </c:pt>
                <c:pt idx="3">
                  <c:v>b. exprimer ce périmètre dans l'unité adaptée</c:v>
                </c:pt>
                <c:pt idx="4">
                  <c:v>c. calculer l'aire d'un rectangle</c:v>
                </c:pt>
                <c:pt idx="5">
                  <c:v>d.exprimer cette aire dans l'unité adaptée</c:v>
                </c:pt>
                <c:pt idx="6">
                  <c:v>a.construire un second rectangle de dimensions différentes mais ayant le même périmètre</c:v>
                </c:pt>
                <c:pt idx="7">
                  <c:v>b.calculer l'aire d'un rectangle sur une maille d'un réseau quadrillé</c:v>
                </c:pt>
                <c:pt idx="8">
                  <c:v>comparer des aires</c:v>
                </c:pt>
                <c:pt idx="9">
                  <c:v>résoudre un problème de proportionnalité portant sur des grandeurs</c:v>
                </c:pt>
                <c:pt idx="10">
                  <c:v>comparer des angles en utilisant le papier calque</c:v>
                </c:pt>
              </c:strCache>
            </c:strRef>
          </c:cat>
          <c:val>
            <c:numRef>
              <c:f>'graph classe'!$AI$46:$AS$46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0983232"/>
        <c:axId val="330984800"/>
      </c:barChart>
      <c:catAx>
        <c:axId val="33098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84800"/>
        <c:crosses val="autoZero"/>
        <c:auto val="1"/>
        <c:lblAlgn val="ctr"/>
        <c:lblOffset val="100"/>
        <c:noMultiLvlLbl val="0"/>
      </c:catAx>
      <c:valAx>
        <c:axId val="33098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9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eleve26!$B$22:$C$22</c:f>
              <c:strCache>
                <c:ptCount val="2"/>
                <c:pt idx="0">
                  <c:v>eleve</c:v>
                </c:pt>
                <c:pt idx="1">
                  <c:v>26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eleve26!$D$21:$G$21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eleve26!$D$22:$G$22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77616"/>
        <c:axId val="393862752"/>
      </c:radarChart>
      <c:catAx>
        <c:axId val="3928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862752"/>
        <c:crosses val="autoZero"/>
        <c:auto val="1"/>
        <c:lblAlgn val="ctr"/>
        <c:lblOffset val="100"/>
        <c:noMultiLvlLbl val="0"/>
      </c:catAx>
      <c:valAx>
        <c:axId val="393862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287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eleve27!$B$22:$C$22</c:f>
              <c:strCache>
                <c:ptCount val="2"/>
                <c:pt idx="0">
                  <c:v>eleve</c:v>
                </c:pt>
                <c:pt idx="1">
                  <c:v>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eleve27!$D$21:$G$21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eleve27!$D$22:$G$22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61576"/>
        <c:axId val="393864320"/>
      </c:radarChart>
      <c:catAx>
        <c:axId val="39386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864320"/>
        <c:crosses val="autoZero"/>
        <c:auto val="1"/>
        <c:lblAlgn val="ctr"/>
        <c:lblOffset val="100"/>
        <c:noMultiLvlLbl val="0"/>
      </c:catAx>
      <c:valAx>
        <c:axId val="393864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386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eleve28!$B$22:$C$22</c:f>
              <c:strCache>
                <c:ptCount val="2"/>
                <c:pt idx="0">
                  <c:v>eleve</c:v>
                </c:pt>
                <c:pt idx="1">
                  <c:v>28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eleve28!$D$21:$G$21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eleve28!$D$22:$G$22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60400"/>
        <c:axId val="393866672"/>
      </c:radarChart>
      <c:catAx>
        <c:axId val="39386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866672"/>
        <c:crosses val="autoZero"/>
        <c:auto val="1"/>
        <c:lblAlgn val="ctr"/>
        <c:lblOffset val="100"/>
        <c:noMultiLvlLbl val="0"/>
      </c:catAx>
      <c:valAx>
        <c:axId val="393866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38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Calcul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classe'!$AT$45:$AZ$45</c:f>
              <c:strCache>
                <c:ptCount val="7"/>
                <c:pt idx="0">
                  <c:v>Mémoriser les premiers multiples de 25 et de 50. </c:v>
                </c:pt>
                <c:pt idx="1">
                  <c:v>Multiplier et diviser par 10 des nombres entiers et décimaux</c:v>
                </c:pt>
                <c:pt idx="2">
                  <c:v>Connaître les propriétés des opérations : + et x (commutativité – distributivité)</c:v>
                </c:pt>
                <c:pt idx="3">
                  <c:v>Connaître les critères de divisibilité par 2 – 5 – 10</c:v>
                </c:pt>
                <c:pt idx="4">
                  <c:v>Vérifier la vraisemblance d’un résultat notamment en estimant un ordre de grandeur </c:v>
                </c:pt>
                <c:pt idx="5">
                  <c:v>Connaître les algorithmes de l’addition et de la soustraction de 2 nombres décimaux</c:v>
                </c:pt>
                <c:pt idx="6">
                  <c:v>multiplier et diviser des nombres entiers </c:v>
                </c:pt>
              </c:strCache>
            </c:strRef>
          </c:cat>
          <c:val>
            <c:numRef>
              <c:f>'graph classe'!$AT$46:$AZ$46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1291256"/>
        <c:axId val="391292040"/>
      </c:barChart>
      <c:catAx>
        <c:axId val="391291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92040"/>
        <c:crosses val="autoZero"/>
        <c:auto val="1"/>
        <c:lblAlgn val="ctr"/>
        <c:lblOffset val="100"/>
        <c:noMultiLvlLbl val="0"/>
      </c:catAx>
      <c:valAx>
        <c:axId val="39129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9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eleve1!$B$22:$C$22</c:f>
              <c:strCache>
                <c:ptCount val="2"/>
                <c:pt idx="0">
                  <c:v>eleve</c:v>
                </c:pt>
                <c:pt idx="1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eleve1!$D$21:$G$21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eleve1!$D$22:$G$22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91648"/>
        <c:axId val="391285768"/>
      </c:radarChart>
      <c:catAx>
        <c:axId val="3912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85768"/>
        <c:crosses val="autoZero"/>
        <c:auto val="1"/>
        <c:lblAlgn val="ctr"/>
        <c:lblOffset val="100"/>
        <c:noMultiLvlLbl val="0"/>
      </c:catAx>
      <c:valAx>
        <c:axId val="391285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9129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eleve2!$B$22:$C$22</c:f>
              <c:strCache>
                <c:ptCount val="2"/>
                <c:pt idx="0">
                  <c:v>eleve</c:v>
                </c:pt>
                <c:pt idx="1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eleve2!$D$21:$G$21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eleve2!$D$22:$G$22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85376"/>
        <c:axId val="391289688"/>
      </c:radarChart>
      <c:catAx>
        <c:axId val="3912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89688"/>
        <c:crosses val="autoZero"/>
        <c:auto val="1"/>
        <c:lblAlgn val="ctr"/>
        <c:lblOffset val="100"/>
        <c:noMultiLvlLbl val="0"/>
      </c:catAx>
      <c:valAx>
        <c:axId val="3912896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2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eleve3!$B$22:$C$22</c:f>
              <c:strCache>
                <c:ptCount val="2"/>
                <c:pt idx="0">
                  <c:v>eleve</c:v>
                </c:pt>
                <c:pt idx="1">
                  <c:v>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eleve3!$D$21:$G$21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eleve3!$D$22:$G$22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90864"/>
        <c:axId val="391292432"/>
      </c:radarChart>
      <c:catAx>
        <c:axId val="3912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92432"/>
        <c:crosses val="autoZero"/>
        <c:auto val="1"/>
        <c:lblAlgn val="ctr"/>
        <c:lblOffset val="100"/>
        <c:noMultiLvlLbl val="0"/>
      </c:catAx>
      <c:valAx>
        <c:axId val="3912924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29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eleve4!$B$22:$C$22</c:f>
              <c:strCache>
                <c:ptCount val="2"/>
                <c:pt idx="0">
                  <c:v>eleve</c:v>
                </c:pt>
                <c:pt idx="1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eleve4!$D$21:$G$21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eleve4!$D$22:$G$22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92824"/>
        <c:axId val="391288904"/>
      </c:radarChart>
      <c:catAx>
        <c:axId val="39129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288904"/>
        <c:crosses val="autoZero"/>
        <c:auto val="1"/>
        <c:lblAlgn val="ctr"/>
        <c:lblOffset val="100"/>
        <c:noMultiLvlLbl val="0"/>
      </c:catAx>
      <c:valAx>
        <c:axId val="391288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9129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eleve5!$B$22:$C$22</c:f>
              <c:strCache>
                <c:ptCount val="2"/>
                <c:pt idx="0">
                  <c:v>eleve</c:v>
                </c:pt>
                <c:pt idx="1">
                  <c:v>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eleve5!$D$21:$G$21</c:f>
              <c:strCache>
                <c:ptCount val="4"/>
                <c:pt idx="0">
                  <c:v>géométrie</c:v>
                </c:pt>
                <c:pt idx="1">
                  <c:v>numération</c:v>
                </c:pt>
                <c:pt idx="2">
                  <c:v>grandeurs</c:v>
                </c:pt>
                <c:pt idx="3">
                  <c:v>calcul</c:v>
                </c:pt>
              </c:strCache>
            </c:strRef>
          </c:cat>
          <c:val>
            <c:numRef>
              <c:f>eleve5!$D$22:$G$22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553992"/>
        <c:axId val="330555952"/>
      </c:radarChart>
      <c:catAx>
        <c:axId val="33055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555952"/>
        <c:crosses val="autoZero"/>
        <c:auto val="1"/>
        <c:lblAlgn val="ctr"/>
        <c:lblOffset val="100"/>
        <c:noMultiLvlLbl val="0"/>
      </c:catAx>
      <c:valAx>
        <c:axId val="3305559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3055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14287</xdr:rowOff>
    </xdr:from>
    <xdr:to>
      <xdr:col>7</xdr:col>
      <xdr:colOff>33337</xdr:colOff>
      <xdr:row>21</xdr:row>
      <xdr:rowOff>123825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385762</xdr:colOff>
      <xdr:row>0</xdr:row>
      <xdr:rowOff>185736</xdr:rowOff>
    </xdr:from>
    <xdr:to>
      <xdr:col>13</xdr:col>
      <xdr:colOff>385762</xdr:colOff>
      <xdr:row>23</xdr:row>
      <xdr:rowOff>152400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</xdr:colOff>
      <xdr:row>22</xdr:row>
      <xdr:rowOff>157162</xdr:rowOff>
    </xdr:from>
    <xdr:to>
      <xdr:col>7</xdr:col>
      <xdr:colOff>33337</xdr:colOff>
      <xdr:row>43</xdr:row>
      <xdr:rowOff>57150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385762</xdr:colOff>
      <xdr:row>24</xdr:row>
      <xdr:rowOff>61912</xdr:rowOff>
    </xdr:from>
    <xdr:to>
      <xdr:col>13</xdr:col>
      <xdr:colOff>385762</xdr:colOff>
      <xdr:row>42</xdr:row>
      <xdr:rowOff>133350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2</xdr:row>
      <xdr:rowOff>0</xdr:rowOff>
    </xdr:from>
    <xdr:to>
      <xdr:col>7</xdr:col>
      <xdr:colOff>4762</xdr:colOff>
      <xdr:row>18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2</xdr:row>
      <xdr:rowOff>14287</xdr:rowOff>
    </xdr:from>
    <xdr:to>
      <xdr:col>6</xdr:col>
      <xdr:colOff>757237</xdr:colOff>
      <xdr:row>16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opLeftCell="A5" zoomScale="70" zoomScaleNormal="70" workbookViewId="0">
      <selection activeCell="B34" sqref="B34"/>
    </sheetView>
  </sheetViews>
  <sheetFormatPr baseColWidth="10" defaultRowHeight="15" x14ac:dyDescent="0.25"/>
  <cols>
    <col min="1" max="1" width="20.7109375" customWidth="1"/>
    <col min="2" max="2" width="15.7109375" customWidth="1"/>
    <col min="3" max="52" width="5.7109375" customWidth="1"/>
  </cols>
  <sheetData>
    <row r="1" spans="1:57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7" ht="19.5" customHeight="1" x14ac:dyDescent="0.25">
      <c r="B2" s="13"/>
      <c r="C2" s="42" t="s">
        <v>30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5"/>
      <c r="Q2" s="43" t="s">
        <v>49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36" t="s">
        <v>2</v>
      </c>
      <c r="AJ2" s="37"/>
      <c r="AK2" s="37"/>
      <c r="AL2" s="37"/>
      <c r="AM2" s="37"/>
      <c r="AN2" s="37"/>
      <c r="AO2" s="37"/>
      <c r="AP2" s="37"/>
      <c r="AQ2" s="37"/>
      <c r="AR2" s="37"/>
      <c r="AS2" s="38"/>
      <c r="AT2" s="39" t="s">
        <v>57</v>
      </c>
      <c r="AU2" s="40"/>
      <c r="AV2" s="40"/>
      <c r="AW2" s="40"/>
      <c r="AX2" s="40"/>
      <c r="AY2" s="40"/>
      <c r="AZ2" s="41"/>
    </row>
    <row r="3" spans="1:57" ht="21" customHeight="1" x14ac:dyDescent="0.25">
      <c r="B3" s="14" t="s">
        <v>3</v>
      </c>
      <c r="C3" s="15">
        <v>1</v>
      </c>
      <c r="D3" s="15">
        <v>2</v>
      </c>
      <c r="E3" s="15">
        <v>3</v>
      </c>
      <c r="F3" s="34">
        <v>4</v>
      </c>
      <c r="G3" s="35"/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6">
        <v>1</v>
      </c>
      <c r="R3" s="16">
        <v>2</v>
      </c>
      <c r="S3" s="16">
        <v>3</v>
      </c>
      <c r="T3" s="16">
        <v>4</v>
      </c>
      <c r="U3" s="16">
        <v>5</v>
      </c>
      <c r="V3" s="16">
        <v>6</v>
      </c>
      <c r="W3" s="16">
        <v>7</v>
      </c>
      <c r="X3" s="16">
        <v>8</v>
      </c>
      <c r="Y3" s="16">
        <v>9</v>
      </c>
      <c r="Z3" s="16">
        <v>10</v>
      </c>
      <c r="AA3" s="16">
        <v>11</v>
      </c>
      <c r="AB3" s="16">
        <v>12</v>
      </c>
      <c r="AC3" s="16">
        <v>13</v>
      </c>
      <c r="AD3" s="16">
        <v>14</v>
      </c>
      <c r="AE3" s="16">
        <v>15</v>
      </c>
      <c r="AF3" s="16">
        <v>16</v>
      </c>
      <c r="AG3" s="16">
        <v>17</v>
      </c>
      <c r="AH3" s="16">
        <v>18</v>
      </c>
      <c r="AI3" s="17">
        <v>1</v>
      </c>
      <c r="AJ3" s="17">
        <v>2</v>
      </c>
      <c r="AK3" s="36">
        <v>3</v>
      </c>
      <c r="AL3" s="37"/>
      <c r="AM3" s="37"/>
      <c r="AN3" s="38"/>
      <c r="AO3" s="36">
        <v>4</v>
      </c>
      <c r="AP3" s="38"/>
      <c r="AQ3" s="17">
        <v>5</v>
      </c>
      <c r="AR3" s="17">
        <v>6</v>
      </c>
      <c r="AS3" s="17">
        <v>7</v>
      </c>
      <c r="AT3" s="18">
        <v>1</v>
      </c>
      <c r="AU3" s="18">
        <v>2</v>
      </c>
      <c r="AV3" s="18">
        <v>3</v>
      </c>
      <c r="AW3" s="18">
        <v>4</v>
      </c>
      <c r="AX3" s="18">
        <v>5</v>
      </c>
      <c r="AY3" s="18">
        <v>6</v>
      </c>
      <c r="AZ3" s="18">
        <v>7</v>
      </c>
    </row>
    <row r="4" spans="1:57" ht="179.25" customHeight="1" x14ac:dyDescent="0.25">
      <c r="A4" t="s">
        <v>63</v>
      </c>
      <c r="B4" s="19" t="s">
        <v>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0" t="s">
        <v>26</v>
      </c>
      <c r="N4" s="20" t="s">
        <v>27</v>
      </c>
      <c r="O4" s="20" t="s">
        <v>28</v>
      </c>
      <c r="P4" s="20" t="s">
        <v>29</v>
      </c>
      <c r="Q4" s="21" t="s">
        <v>31</v>
      </c>
      <c r="R4" s="21" t="s">
        <v>33</v>
      </c>
      <c r="S4" s="21" t="s">
        <v>34</v>
      </c>
      <c r="T4" s="21" t="s">
        <v>35</v>
      </c>
      <c r="U4" s="21" t="s">
        <v>36</v>
      </c>
      <c r="V4" s="21" t="s">
        <v>36</v>
      </c>
      <c r="W4" s="21" t="s">
        <v>37</v>
      </c>
      <c r="X4" s="21" t="s">
        <v>38</v>
      </c>
      <c r="Y4" s="21" t="s">
        <v>39</v>
      </c>
      <c r="Z4" s="21" t="s">
        <v>40</v>
      </c>
      <c r="AA4" s="21" t="s">
        <v>41</v>
      </c>
      <c r="AB4" s="21" t="s">
        <v>42</v>
      </c>
      <c r="AC4" s="21" t="s">
        <v>43</v>
      </c>
      <c r="AD4" s="21" t="s">
        <v>44</v>
      </c>
      <c r="AE4" s="21" t="s">
        <v>48</v>
      </c>
      <c r="AF4" s="21" t="s">
        <v>47</v>
      </c>
      <c r="AG4" s="21" t="s">
        <v>46</v>
      </c>
      <c r="AH4" s="21" t="s">
        <v>45</v>
      </c>
      <c r="AI4" s="22" t="s">
        <v>5</v>
      </c>
      <c r="AJ4" s="22" t="s">
        <v>6</v>
      </c>
      <c r="AK4" s="22" t="s">
        <v>7</v>
      </c>
      <c r="AL4" s="22" t="s">
        <v>8</v>
      </c>
      <c r="AM4" s="22" t="s">
        <v>9</v>
      </c>
      <c r="AN4" s="22" t="s">
        <v>10</v>
      </c>
      <c r="AO4" s="22" t="s">
        <v>11</v>
      </c>
      <c r="AP4" s="22" t="s">
        <v>15</v>
      </c>
      <c r="AQ4" s="22" t="s">
        <v>12</v>
      </c>
      <c r="AR4" s="22" t="s">
        <v>13</v>
      </c>
      <c r="AS4" s="22" t="s">
        <v>14</v>
      </c>
      <c r="AT4" s="23" t="s">
        <v>50</v>
      </c>
      <c r="AU4" s="23" t="s">
        <v>51</v>
      </c>
      <c r="AV4" s="23" t="s">
        <v>52</v>
      </c>
      <c r="AW4" s="23" t="s">
        <v>53</v>
      </c>
      <c r="AX4" s="23" t="s">
        <v>54</v>
      </c>
      <c r="AY4" s="23" t="s">
        <v>55</v>
      </c>
      <c r="AZ4" s="23" t="s">
        <v>56</v>
      </c>
    </row>
    <row r="5" spans="1:57" ht="16.5" customHeight="1" x14ac:dyDescent="0.25">
      <c r="A5">
        <f>COUNTA(A7:A34)</f>
        <v>28</v>
      </c>
      <c r="B5" s="24" t="s">
        <v>3</v>
      </c>
      <c r="C5" s="15">
        <v>1</v>
      </c>
      <c r="D5" s="15">
        <v>2</v>
      </c>
      <c r="E5" s="15">
        <v>3</v>
      </c>
      <c r="F5" s="34">
        <v>4</v>
      </c>
      <c r="G5" s="35"/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6">
        <v>1</v>
      </c>
      <c r="R5" s="16">
        <v>2</v>
      </c>
      <c r="S5" s="16">
        <v>3</v>
      </c>
      <c r="T5" s="16">
        <v>4</v>
      </c>
      <c r="U5" s="16">
        <v>5</v>
      </c>
      <c r="V5" s="16">
        <v>6</v>
      </c>
      <c r="W5" s="16">
        <v>7</v>
      </c>
      <c r="X5" s="16">
        <v>8</v>
      </c>
      <c r="Y5" s="16">
        <v>9</v>
      </c>
      <c r="Z5" s="16">
        <v>10</v>
      </c>
      <c r="AA5" s="16">
        <v>11</v>
      </c>
      <c r="AB5" s="16">
        <v>12</v>
      </c>
      <c r="AC5" s="16">
        <v>13</v>
      </c>
      <c r="AD5" s="16">
        <v>14</v>
      </c>
      <c r="AE5" s="16">
        <v>15</v>
      </c>
      <c r="AF5" s="16">
        <v>16</v>
      </c>
      <c r="AG5" s="16">
        <v>17</v>
      </c>
      <c r="AH5" s="16">
        <v>18</v>
      </c>
      <c r="AI5" s="17">
        <v>1</v>
      </c>
      <c r="AJ5" s="17">
        <v>2</v>
      </c>
      <c r="AK5" s="36">
        <v>3</v>
      </c>
      <c r="AL5" s="37"/>
      <c r="AM5" s="37"/>
      <c r="AN5" s="38"/>
      <c r="AO5" s="36">
        <v>4</v>
      </c>
      <c r="AP5" s="38"/>
      <c r="AQ5" s="17">
        <v>5</v>
      </c>
      <c r="AR5" s="17">
        <v>6</v>
      </c>
      <c r="AS5" s="17">
        <v>7</v>
      </c>
      <c r="AT5" s="18">
        <v>1</v>
      </c>
      <c r="AU5" s="18">
        <v>2</v>
      </c>
      <c r="AV5" s="18">
        <v>3</v>
      </c>
      <c r="AW5" s="18">
        <v>4</v>
      </c>
      <c r="AX5" s="18">
        <v>5</v>
      </c>
      <c r="AY5" s="18">
        <v>6</v>
      </c>
      <c r="AZ5" s="18">
        <v>7</v>
      </c>
    </row>
    <row r="6" spans="1:57" x14ac:dyDescent="0.25">
      <c r="A6" s="1" t="s">
        <v>0</v>
      </c>
      <c r="B6" s="1" t="s">
        <v>1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7"/>
      <c r="AU6" s="7"/>
      <c r="AV6" s="7"/>
      <c r="AW6" s="7"/>
      <c r="AX6" s="7"/>
      <c r="AY6" s="7"/>
      <c r="AZ6" s="11"/>
      <c r="BA6" s="25" t="s">
        <v>58</v>
      </c>
      <c r="BB6" s="25" t="s">
        <v>59</v>
      </c>
      <c r="BC6" s="25" t="s">
        <v>32</v>
      </c>
      <c r="BD6" s="25" t="s">
        <v>60</v>
      </c>
      <c r="BE6" s="25" t="s">
        <v>61</v>
      </c>
    </row>
    <row r="7" spans="1:57" x14ac:dyDescent="0.25">
      <c r="A7" s="1" t="s">
        <v>65</v>
      </c>
      <c r="B7" s="1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8"/>
      <c r="AU7" s="8"/>
      <c r="AV7" s="8"/>
      <c r="AW7" s="8"/>
      <c r="AX7" s="8"/>
      <c r="AY7" s="8"/>
      <c r="AZ7" s="8"/>
      <c r="BA7" s="26">
        <f>SUM(C7:AZ7)/50</f>
        <v>0</v>
      </c>
      <c r="BB7" s="26">
        <f>SUM(C7:P7)/14</f>
        <v>0</v>
      </c>
      <c r="BC7" s="26">
        <f>SUM(Q7:AH7)/18</f>
        <v>0</v>
      </c>
      <c r="BD7" s="26">
        <f>SUM(AI7:AS7)/11</f>
        <v>0</v>
      </c>
      <c r="BE7" s="26">
        <f>SUM(AT7:AZ7)/7</f>
        <v>0</v>
      </c>
    </row>
    <row r="8" spans="1:57" x14ac:dyDescent="0.25">
      <c r="A8" s="1" t="s">
        <v>65</v>
      </c>
      <c r="B8" s="1">
        <v>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8"/>
      <c r="AU8" s="8"/>
      <c r="AV8" s="8"/>
      <c r="AW8" s="8"/>
      <c r="AX8" s="8"/>
      <c r="AY8" s="8"/>
      <c r="AZ8" s="8"/>
      <c r="BA8" s="26">
        <f>SUM(C8:AZ8)/50</f>
        <v>0</v>
      </c>
      <c r="BB8" s="26">
        <f t="shared" ref="BB8:BB34" si="0">SUM(C8:P8)/14</f>
        <v>0</v>
      </c>
      <c r="BC8" s="26">
        <f t="shared" ref="BC8:BC34" si="1">SUM(Q8:AH8)/18</f>
        <v>0</v>
      </c>
      <c r="BD8" s="26">
        <f t="shared" ref="BD8:BD34" si="2">SUM(AI8:AS8)/11</f>
        <v>0</v>
      </c>
      <c r="BE8" s="26">
        <f t="shared" ref="BE8:BE34" si="3">SUM(AT8:AZ8)/7</f>
        <v>0</v>
      </c>
    </row>
    <row r="9" spans="1:57" x14ac:dyDescent="0.25">
      <c r="A9" s="1" t="s">
        <v>65</v>
      </c>
      <c r="B9" s="1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8"/>
      <c r="AU9" s="8"/>
      <c r="AV9" s="8"/>
      <c r="AW9" s="8"/>
      <c r="AX9" s="8"/>
      <c r="AY9" s="8"/>
      <c r="AZ9" s="8"/>
      <c r="BA9" s="26">
        <f t="shared" ref="BA9:BA34" si="4">SUM(C9:AZ9)/50</f>
        <v>0</v>
      </c>
      <c r="BB9" s="26">
        <f t="shared" si="0"/>
        <v>0</v>
      </c>
      <c r="BC9" s="26">
        <f t="shared" si="1"/>
        <v>0</v>
      </c>
      <c r="BD9" s="26">
        <f t="shared" si="2"/>
        <v>0</v>
      </c>
      <c r="BE9" s="26">
        <f t="shared" si="3"/>
        <v>0</v>
      </c>
    </row>
    <row r="10" spans="1:57" x14ac:dyDescent="0.25">
      <c r="A10" s="1" t="s">
        <v>65</v>
      </c>
      <c r="B10" s="1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8"/>
      <c r="AU10" s="8"/>
      <c r="AV10" s="8"/>
      <c r="AW10" s="8"/>
      <c r="AX10" s="8"/>
      <c r="AY10" s="8"/>
      <c r="AZ10" s="8"/>
      <c r="BA10" s="26">
        <f t="shared" si="4"/>
        <v>0</v>
      </c>
      <c r="BB10" s="26">
        <f t="shared" si="0"/>
        <v>0</v>
      </c>
      <c r="BC10" s="26">
        <f t="shared" si="1"/>
        <v>0</v>
      </c>
      <c r="BD10" s="26">
        <f t="shared" si="2"/>
        <v>0</v>
      </c>
      <c r="BE10" s="26">
        <f t="shared" si="3"/>
        <v>0</v>
      </c>
    </row>
    <row r="11" spans="1:57" x14ac:dyDescent="0.25">
      <c r="A11" s="1" t="s">
        <v>65</v>
      </c>
      <c r="B11" s="1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8"/>
      <c r="AU11" s="8"/>
      <c r="AV11" s="8"/>
      <c r="AW11" s="8"/>
      <c r="AX11" s="8"/>
      <c r="AY11" s="8"/>
      <c r="AZ11" s="8"/>
      <c r="BA11" s="26">
        <f t="shared" si="4"/>
        <v>0</v>
      </c>
      <c r="BB11" s="26">
        <f t="shared" si="0"/>
        <v>0</v>
      </c>
      <c r="BC11" s="26">
        <f t="shared" si="1"/>
        <v>0</v>
      </c>
      <c r="BD11" s="26">
        <f t="shared" si="2"/>
        <v>0</v>
      </c>
      <c r="BE11" s="26">
        <f t="shared" si="3"/>
        <v>0</v>
      </c>
    </row>
    <row r="12" spans="1:57" x14ac:dyDescent="0.25">
      <c r="A12" s="1" t="s">
        <v>65</v>
      </c>
      <c r="B12" s="1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8"/>
      <c r="AU12" s="8"/>
      <c r="AV12" s="8"/>
      <c r="AW12" s="8"/>
      <c r="AX12" s="8"/>
      <c r="AY12" s="8"/>
      <c r="AZ12" s="8"/>
      <c r="BA12" s="26">
        <f t="shared" si="4"/>
        <v>0</v>
      </c>
      <c r="BB12" s="26">
        <f t="shared" si="0"/>
        <v>0</v>
      </c>
      <c r="BC12" s="26">
        <f t="shared" si="1"/>
        <v>0</v>
      </c>
      <c r="BD12" s="26">
        <f t="shared" si="2"/>
        <v>0</v>
      </c>
      <c r="BE12" s="26">
        <f t="shared" si="3"/>
        <v>0</v>
      </c>
    </row>
    <row r="13" spans="1:57" x14ac:dyDescent="0.25">
      <c r="A13" s="1" t="s">
        <v>65</v>
      </c>
      <c r="B13" s="1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8"/>
      <c r="AU13" s="8"/>
      <c r="AV13" s="8"/>
      <c r="AW13" s="8"/>
      <c r="AX13" s="8"/>
      <c r="AY13" s="8"/>
      <c r="AZ13" s="8"/>
      <c r="BA13" s="26">
        <f t="shared" si="4"/>
        <v>0</v>
      </c>
      <c r="BB13" s="26">
        <f t="shared" si="0"/>
        <v>0</v>
      </c>
      <c r="BC13" s="26">
        <f t="shared" si="1"/>
        <v>0</v>
      </c>
      <c r="BD13" s="26">
        <f t="shared" si="2"/>
        <v>0</v>
      </c>
      <c r="BE13" s="26">
        <f t="shared" si="3"/>
        <v>0</v>
      </c>
    </row>
    <row r="14" spans="1:57" x14ac:dyDescent="0.25">
      <c r="A14" s="1" t="s">
        <v>65</v>
      </c>
      <c r="B14" s="1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8"/>
      <c r="AU14" s="8"/>
      <c r="AV14" s="8"/>
      <c r="AW14" s="8"/>
      <c r="AX14" s="8"/>
      <c r="AY14" s="8"/>
      <c r="AZ14" s="8"/>
      <c r="BA14" s="26">
        <f t="shared" si="4"/>
        <v>0</v>
      </c>
      <c r="BB14" s="26">
        <f t="shared" si="0"/>
        <v>0</v>
      </c>
      <c r="BC14" s="26">
        <f t="shared" si="1"/>
        <v>0</v>
      </c>
      <c r="BD14" s="26">
        <f t="shared" si="2"/>
        <v>0</v>
      </c>
      <c r="BE14" s="26">
        <f t="shared" si="3"/>
        <v>0</v>
      </c>
    </row>
    <row r="15" spans="1:57" x14ac:dyDescent="0.25">
      <c r="A15" s="1" t="s">
        <v>65</v>
      </c>
      <c r="B15" s="1">
        <v>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8"/>
      <c r="AU15" s="8"/>
      <c r="AV15" s="8"/>
      <c r="AW15" s="8"/>
      <c r="AX15" s="8"/>
      <c r="AY15" s="8"/>
      <c r="AZ15" s="8"/>
      <c r="BA15" s="26">
        <f t="shared" si="4"/>
        <v>0</v>
      </c>
      <c r="BB15" s="26">
        <f t="shared" si="0"/>
        <v>0</v>
      </c>
      <c r="BC15" s="26">
        <f t="shared" si="1"/>
        <v>0</v>
      </c>
      <c r="BD15" s="26">
        <f t="shared" si="2"/>
        <v>0</v>
      </c>
      <c r="BE15" s="26">
        <f t="shared" si="3"/>
        <v>0</v>
      </c>
    </row>
    <row r="16" spans="1:57" x14ac:dyDescent="0.25">
      <c r="A16" s="1" t="s">
        <v>65</v>
      </c>
      <c r="B16" s="1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8"/>
      <c r="AU16" s="8"/>
      <c r="AV16" s="8"/>
      <c r="AW16" s="8"/>
      <c r="AX16" s="8"/>
      <c r="AY16" s="8"/>
      <c r="AZ16" s="8"/>
      <c r="BA16" s="26">
        <f t="shared" si="4"/>
        <v>0</v>
      </c>
      <c r="BB16" s="26">
        <f t="shared" si="0"/>
        <v>0</v>
      </c>
      <c r="BC16" s="26">
        <f t="shared" si="1"/>
        <v>0</v>
      </c>
      <c r="BD16" s="26">
        <f t="shared" si="2"/>
        <v>0</v>
      </c>
      <c r="BE16" s="26">
        <f t="shared" si="3"/>
        <v>0</v>
      </c>
    </row>
    <row r="17" spans="1:57" x14ac:dyDescent="0.25">
      <c r="A17" s="1" t="s">
        <v>65</v>
      </c>
      <c r="B17" s="1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8"/>
      <c r="AU17" s="8"/>
      <c r="AV17" s="8"/>
      <c r="AW17" s="8"/>
      <c r="AX17" s="8"/>
      <c r="AY17" s="8"/>
      <c r="AZ17" s="8"/>
      <c r="BA17" s="26">
        <f t="shared" si="4"/>
        <v>0</v>
      </c>
      <c r="BB17" s="26">
        <f t="shared" si="0"/>
        <v>0</v>
      </c>
      <c r="BC17" s="26">
        <f t="shared" si="1"/>
        <v>0</v>
      </c>
      <c r="BD17" s="26">
        <f t="shared" si="2"/>
        <v>0</v>
      </c>
      <c r="BE17" s="26">
        <f t="shared" si="3"/>
        <v>0</v>
      </c>
    </row>
    <row r="18" spans="1:57" x14ac:dyDescent="0.25">
      <c r="A18" s="1" t="s">
        <v>65</v>
      </c>
      <c r="B18" s="1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8"/>
      <c r="AU18" s="8"/>
      <c r="AV18" s="8"/>
      <c r="AW18" s="8"/>
      <c r="AX18" s="8"/>
      <c r="AY18" s="8"/>
      <c r="AZ18" s="8"/>
      <c r="BA18" s="26">
        <f t="shared" si="4"/>
        <v>0</v>
      </c>
      <c r="BB18" s="26">
        <f t="shared" si="0"/>
        <v>0</v>
      </c>
      <c r="BC18" s="26">
        <f t="shared" si="1"/>
        <v>0</v>
      </c>
      <c r="BD18" s="26">
        <f t="shared" si="2"/>
        <v>0</v>
      </c>
      <c r="BE18" s="26">
        <f t="shared" si="3"/>
        <v>0</v>
      </c>
    </row>
    <row r="19" spans="1:57" x14ac:dyDescent="0.25">
      <c r="A19" s="1" t="s">
        <v>65</v>
      </c>
      <c r="B19" s="1">
        <v>13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8"/>
      <c r="AU19" s="8"/>
      <c r="AV19" s="8"/>
      <c r="AW19" s="8"/>
      <c r="AX19" s="8"/>
      <c r="AY19" s="8"/>
      <c r="AZ19" s="8"/>
      <c r="BA19" s="26">
        <f t="shared" si="4"/>
        <v>0</v>
      </c>
      <c r="BB19" s="26">
        <f t="shared" si="0"/>
        <v>0</v>
      </c>
      <c r="BC19" s="26">
        <f t="shared" si="1"/>
        <v>0</v>
      </c>
      <c r="BD19" s="26">
        <f t="shared" si="2"/>
        <v>0</v>
      </c>
      <c r="BE19" s="26">
        <f t="shared" si="3"/>
        <v>0</v>
      </c>
    </row>
    <row r="20" spans="1:57" x14ac:dyDescent="0.25">
      <c r="A20" s="1" t="s">
        <v>65</v>
      </c>
      <c r="B20" s="1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8"/>
      <c r="AU20" s="8"/>
      <c r="AV20" s="8"/>
      <c r="AW20" s="8"/>
      <c r="AX20" s="8"/>
      <c r="AY20" s="8"/>
      <c r="AZ20" s="8"/>
      <c r="BA20" s="26">
        <f t="shared" si="4"/>
        <v>0</v>
      </c>
      <c r="BB20" s="26">
        <f t="shared" si="0"/>
        <v>0</v>
      </c>
      <c r="BC20" s="26">
        <f t="shared" si="1"/>
        <v>0</v>
      </c>
      <c r="BD20" s="26">
        <f t="shared" si="2"/>
        <v>0</v>
      </c>
      <c r="BE20" s="26">
        <f t="shared" si="3"/>
        <v>0</v>
      </c>
    </row>
    <row r="21" spans="1:57" x14ac:dyDescent="0.25">
      <c r="A21" s="1" t="s">
        <v>65</v>
      </c>
      <c r="B21" s="1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8"/>
      <c r="AU21" s="8"/>
      <c r="AV21" s="8"/>
      <c r="AW21" s="8"/>
      <c r="AX21" s="8"/>
      <c r="AY21" s="8"/>
      <c r="AZ21" s="8"/>
      <c r="BA21" s="26">
        <f t="shared" si="4"/>
        <v>0</v>
      </c>
      <c r="BB21" s="26">
        <f t="shared" si="0"/>
        <v>0</v>
      </c>
      <c r="BC21" s="26">
        <f t="shared" si="1"/>
        <v>0</v>
      </c>
      <c r="BD21" s="26">
        <f t="shared" si="2"/>
        <v>0</v>
      </c>
      <c r="BE21" s="26">
        <f t="shared" si="3"/>
        <v>0</v>
      </c>
    </row>
    <row r="22" spans="1:57" x14ac:dyDescent="0.25">
      <c r="A22" s="1" t="s">
        <v>65</v>
      </c>
      <c r="B22" s="1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8"/>
      <c r="AU22" s="8"/>
      <c r="AV22" s="8"/>
      <c r="AW22" s="8"/>
      <c r="AX22" s="8"/>
      <c r="AY22" s="8"/>
      <c r="AZ22" s="8"/>
      <c r="BA22" s="26">
        <f t="shared" si="4"/>
        <v>0</v>
      </c>
      <c r="BB22" s="26">
        <f t="shared" si="0"/>
        <v>0</v>
      </c>
      <c r="BC22" s="26">
        <f t="shared" si="1"/>
        <v>0</v>
      </c>
      <c r="BD22" s="26">
        <f t="shared" si="2"/>
        <v>0</v>
      </c>
      <c r="BE22" s="26">
        <f t="shared" si="3"/>
        <v>0</v>
      </c>
    </row>
    <row r="23" spans="1:57" x14ac:dyDescent="0.25">
      <c r="A23" s="1" t="s">
        <v>65</v>
      </c>
      <c r="B23" s="1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8"/>
      <c r="AU23" s="8"/>
      <c r="AV23" s="8"/>
      <c r="AW23" s="8"/>
      <c r="AX23" s="8"/>
      <c r="AY23" s="8"/>
      <c r="AZ23" s="8"/>
      <c r="BA23" s="26">
        <f t="shared" si="4"/>
        <v>0</v>
      </c>
      <c r="BB23" s="26">
        <f t="shared" si="0"/>
        <v>0</v>
      </c>
      <c r="BC23" s="26">
        <f t="shared" si="1"/>
        <v>0</v>
      </c>
      <c r="BD23" s="26">
        <f t="shared" si="2"/>
        <v>0</v>
      </c>
      <c r="BE23" s="26">
        <f t="shared" si="3"/>
        <v>0</v>
      </c>
    </row>
    <row r="24" spans="1:57" x14ac:dyDescent="0.25">
      <c r="A24" s="1" t="s">
        <v>65</v>
      </c>
      <c r="B24" s="1">
        <v>18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8"/>
      <c r="AU24" s="8"/>
      <c r="AV24" s="8"/>
      <c r="AW24" s="8"/>
      <c r="AX24" s="8"/>
      <c r="AY24" s="8"/>
      <c r="AZ24" s="8"/>
      <c r="BA24" s="26">
        <f t="shared" si="4"/>
        <v>0</v>
      </c>
      <c r="BB24" s="26">
        <f t="shared" si="0"/>
        <v>0</v>
      </c>
      <c r="BC24" s="26">
        <f t="shared" si="1"/>
        <v>0</v>
      </c>
      <c r="BD24" s="26">
        <f t="shared" si="2"/>
        <v>0</v>
      </c>
      <c r="BE24" s="26">
        <f t="shared" si="3"/>
        <v>0</v>
      </c>
    </row>
    <row r="25" spans="1:57" x14ac:dyDescent="0.25">
      <c r="A25" s="1" t="s">
        <v>65</v>
      </c>
      <c r="B25" s="1">
        <v>19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8"/>
      <c r="AU25" s="8"/>
      <c r="AV25" s="8"/>
      <c r="AW25" s="8"/>
      <c r="AX25" s="8"/>
      <c r="AY25" s="8"/>
      <c r="AZ25" s="8"/>
      <c r="BA25" s="26">
        <f t="shared" si="4"/>
        <v>0</v>
      </c>
      <c r="BB25" s="26">
        <f t="shared" si="0"/>
        <v>0</v>
      </c>
      <c r="BC25" s="26">
        <f t="shared" si="1"/>
        <v>0</v>
      </c>
      <c r="BD25" s="26">
        <f t="shared" si="2"/>
        <v>0</v>
      </c>
      <c r="BE25" s="26">
        <f t="shared" si="3"/>
        <v>0</v>
      </c>
    </row>
    <row r="26" spans="1:57" x14ac:dyDescent="0.25">
      <c r="A26" s="1" t="s">
        <v>65</v>
      </c>
      <c r="B26" s="1">
        <v>20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8"/>
      <c r="AU26" s="8"/>
      <c r="AV26" s="8"/>
      <c r="AW26" s="8"/>
      <c r="AX26" s="8"/>
      <c r="AY26" s="8"/>
      <c r="AZ26" s="8"/>
      <c r="BA26" s="26">
        <f t="shared" si="4"/>
        <v>0</v>
      </c>
      <c r="BB26" s="26">
        <f t="shared" si="0"/>
        <v>0</v>
      </c>
      <c r="BC26" s="26">
        <f t="shared" si="1"/>
        <v>0</v>
      </c>
      <c r="BD26" s="26">
        <f t="shared" si="2"/>
        <v>0</v>
      </c>
      <c r="BE26" s="26">
        <f t="shared" si="3"/>
        <v>0</v>
      </c>
    </row>
    <row r="27" spans="1:57" x14ac:dyDescent="0.25">
      <c r="A27" s="1" t="s">
        <v>65</v>
      </c>
      <c r="B27" s="1">
        <v>21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8"/>
      <c r="AU27" s="8"/>
      <c r="AV27" s="8"/>
      <c r="AW27" s="8"/>
      <c r="AX27" s="8"/>
      <c r="AY27" s="8"/>
      <c r="AZ27" s="8"/>
      <c r="BA27" s="26">
        <f t="shared" si="4"/>
        <v>0</v>
      </c>
      <c r="BB27" s="26">
        <f t="shared" si="0"/>
        <v>0</v>
      </c>
      <c r="BC27" s="26">
        <f t="shared" si="1"/>
        <v>0</v>
      </c>
      <c r="BD27" s="26">
        <f t="shared" si="2"/>
        <v>0</v>
      </c>
      <c r="BE27" s="26">
        <f t="shared" si="3"/>
        <v>0</v>
      </c>
    </row>
    <row r="28" spans="1:57" x14ac:dyDescent="0.25">
      <c r="A28" s="1" t="s">
        <v>65</v>
      </c>
      <c r="B28" s="1">
        <v>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8"/>
      <c r="AU28" s="8"/>
      <c r="AV28" s="8"/>
      <c r="AW28" s="8"/>
      <c r="AX28" s="8"/>
      <c r="AY28" s="8"/>
      <c r="AZ28" s="8"/>
      <c r="BA28" s="26">
        <f t="shared" si="4"/>
        <v>0</v>
      </c>
      <c r="BB28" s="26">
        <f t="shared" si="0"/>
        <v>0</v>
      </c>
      <c r="BC28" s="26">
        <f t="shared" si="1"/>
        <v>0</v>
      </c>
      <c r="BD28" s="26">
        <f t="shared" si="2"/>
        <v>0</v>
      </c>
      <c r="BE28" s="26">
        <f t="shared" si="3"/>
        <v>0</v>
      </c>
    </row>
    <row r="29" spans="1:57" x14ac:dyDescent="0.25">
      <c r="A29" s="1" t="s">
        <v>65</v>
      </c>
      <c r="B29" s="1">
        <v>23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8"/>
      <c r="AU29" s="8"/>
      <c r="AV29" s="8"/>
      <c r="AW29" s="8"/>
      <c r="AX29" s="8"/>
      <c r="AY29" s="8"/>
      <c r="AZ29" s="8"/>
      <c r="BA29" s="26">
        <f t="shared" si="4"/>
        <v>0</v>
      </c>
      <c r="BB29" s="26">
        <f t="shared" si="0"/>
        <v>0</v>
      </c>
      <c r="BC29" s="26">
        <f t="shared" si="1"/>
        <v>0</v>
      </c>
      <c r="BD29" s="26">
        <f t="shared" si="2"/>
        <v>0</v>
      </c>
      <c r="BE29" s="26">
        <f t="shared" si="3"/>
        <v>0</v>
      </c>
    </row>
    <row r="30" spans="1:57" x14ac:dyDescent="0.25">
      <c r="A30" s="1" t="s">
        <v>65</v>
      </c>
      <c r="B30" s="1">
        <v>24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8"/>
      <c r="AU30" s="8"/>
      <c r="AV30" s="8"/>
      <c r="AW30" s="8"/>
      <c r="AX30" s="8"/>
      <c r="AY30" s="8"/>
      <c r="AZ30" s="8"/>
      <c r="BA30" s="26">
        <f t="shared" si="4"/>
        <v>0</v>
      </c>
      <c r="BB30" s="26">
        <f t="shared" si="0"/>
        <v>0</v>
      </c>
      <c r="BC30" s="26">
        <f t="shared" si="1"/>
        <v>0</v>
      </c>
      <c r="BD30" s="26">
        <f t="shared" si="2"/>
        <v>0</v>
      </c>
      <c r="BE30" s="26">
        <f t="shared" si="3"/>
        <v>0</v>
      </c>
    </row>
    <row r="31" spans="1:57" x14ac:dyDescent="0.25">
      <c r="A31" s="1" t="s">
        <v>65</v>
      </c>
      <c r="B31" s="1">
        <v>25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8"/>
      <c r="AU31" s="8"/>
      <c r="AV31" s="8"/>
      <c r="AW31" s="8"/>
      <c r="AX31" s="8"/>
      <c r="AY31" s="8"/>
      <c r="AZ31" s="8"/>
      <c r="BA31" s="26">
        <f t="shared" si="4"/>
        <v>0</v>
      </c>
      <c r="BB31" s="26">
        <f t="shared" si="0"/>
        <v>0</v>
      </c>
      <c r="BC31" s="26">
        <f t="shared" si="1"/>
        <v>0</v>
      </c>
      <c r="BD31" s="26">
        <f t="shared" si="2"/>
        <v>0</v>
      </c>
      <c r="BE31" s="26">
        <f t="shared" si="3"/>
        <v>0</v>
      </c>
    </row>
    <row r="32" spans="1:57" x14ac:dyDescent="0.25">
      <c r="A32" s="1" t="s">
        <v>65</v>
      </c>
      <c r="B32" s="1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8"/>
      <c r="AU32" s="8"/>
      <c r="AV32" s="8"/>
      <c r="AW32" s="8"/>
      <c r="AX32" s="8"/>
      <c r="AY32" s="8"/>
      <c r="AZ32" s="8"/>
      <c r="BA32" s="26">
        <f t="shared" si="4"/>
        <v>0</v>
      </c>
      <c r="BB32" s="26">
        <f t="shared" si="0"/>
        <v>0</v>
      </c>
      <c r="BC32" s="26">
        <f t="shared" si="1"/>
        <v>0</v>
      </c>
      <c r="BD32" s="26">
        <f t="shared" si="2"/>
        <v>0</v>
      </c>
      <c r="BE32" s="26">
        <f t="shared" si="3"/>
        <v>0</v>
      </c>
    </row>
    <row r="33" spans="1:57" x14ac:dyDescent="0.25">
      <c r="A33" s="1" t="s">
        <v>65</v>
      </c>
      <c r="B33" s="1">
        <v>27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8"/>
      <c r="AU33" s="8"/>
      <c r="AV33" s="8"/>
      <c r="AW33" s="8"/>
      <c r="AX33" s="8"/>
      <c r="AY33" s="8"/>
      <c r="AZ33" s="8"/>
      <c r="BA33" s="26">
        <f t="shared" si="4"/>
        <v>0</v>
      </c>
      <c r="BB33" s="26">
        <f t="shared" si="0"/>
        <v>0</v>
      </c>
      <c r="BC33" s="26">
        <f t="shared" si="1"/>
        <v>0</v>
      </c>
      <c r="BD33" s="26">
        <f t="shared" si="2"/>
        <v>0</v>
      </c>
      <c r="BE33" s="26">
        <f t="shared" si="3"/>
        <v>0</v>
      </c>
    </row>
    <row r="34" spans="1:57" x14ac:dyDescent="0.25">
      <c r="A34" s="1" t="s">
        <v>65</v>
      </c>
      <c r="B34" s="1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8"/>
      <c r="AU34" s="8"/>
      <c r="AV34" s="8"/>
      <c r="AW34" s="8"/>
      <c r="AX34" s="8"/>
      <c r="AY34" s="8"/>
      <c r="AZ34" s="8"/>
      <c r="BA34" s="26">
        <f t="shared" si="4"/>
        <v>0</v>
      </c>
      <c r="BB34" s="26">
        <f t="shared" si="0"/>
        <v>0</v>
      </c>
      <c r="BC34" s="26">
        <f t="shared" si="1"/>
        <v>0</v>
      </c>
      <c r="BD34" s="26">
        <f t="shared" si="2"/>
        <v>0</v>
      </c>
      <c r="BE34" s="26">
        <f t="shared" si="3"/>
        <v>0</v>
      </c>
    </row>
    <row r="35" spans="1:57" x14ac:dyDescent="0.25">
      <c r="A35" s="1"/>
      <c r="B35" s="1" t="s">
        <v>62</v>
      </c>
      <c r="C35" s="1">
        <f t="shared" ref="C35:AH35" si="5">SUM(C7:C34)</f>
        <v>0</v>
      </c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1">
        <f t="shared" si="5"/>
        <v>0</v>
      </c>
      <c r="AF35" s="1">
        <f t="shared" si="5"/>
        <v>0</v>
      </c>
      <c r="AG35" s="1">
        <f t="shared" si="5"/>
        <v>0</v>
      </c>
      <c r="AH35" s="1">
        <f t="shared" si="5"/>
        <v>0</v>
      </c>
      <c r="AI35" s="1">
        <f t="shared" ref="AI35:AZ35" si="6">SUM(AI7:AI34)</f>
        <v>0</v>
      </c>
      <c r="AJ35" s="1">
        <f t="shared" si="6"/>
        <v>0</v>
      </c>
      <c r="AK35" s="1">
        <f t="shared" si="6"/>
        <v>0</v>
      </c>
      <c r="AL35" s="1">
        <f t="shared" si="6"/>
        <v>0</v>
      </c>
      <c r="AM35" s="1">
        <f t="shared" si="6"/>
        <v>0</v>
      </c>
      <c r="AN35" s="1">
        <f t="shared" si="6"/>
        <v>0</v>
      </c>
      <c r="AO35" s="1">
        <f t="shared" si="6"/>
        <v>0</v>
      </c>
      <c r="AP35" s="1">
        <f t="shared" si="6"/>
        <v>0</v>
      </c>
      <c r="AQ35" s="1">
        <f t="shared" si="6"/>
        <v>0</v>
      </c>
      <c r="AR35" s="1">
        <f t="shared" si="6"/>
        <v>0</v>
      </c>
      <c r="AS35" s="1">
        <f t="shared" si="6"/>
        <v>0</v>
      </c>
      <c r="AT35" s="1">
        <f t="shared" si="6"/>
        <v>0</v>
      </c>
      <c r="AU35" s="1">
        <f t="shared" si="6"/>
        <v>0</v>
      </c>
      <c r="AV35" s="1">
        <f t="shared" si="6"/>
        <v>0</v>
      </c>
      <c r="AW35" s="1">
        <f t="shared" si="6"/>
        <v>0</v>
      </c>
      <c r="AX35" s="1">
        <f t="shared" si="6"/>
        <v>0</v>
      </c>
      <c r="AY35" s="1">
        <f t="shared" si="6"/>
        <v>0</v>
      </c>
      <c r="AZ35" s="1">
        <f t="shared" si="6"/>
        <v>0</v>
      </c>
      <c r="BA35" s="25" t="s">
        <v>58</v>
      </c>
      <c r="BB35" s="25" t="s">
        <v>59</v>
      </c>
      <c r="BC35" s="25" t="s">
        <v>32</v>
      </c>
      <c r="BD35" s="25" t="s">
        <v>60</v>
      </c>
      <c r="BE35" s="25" t="s">
        <v>61</v>
      </c>
    </row>
    <row r="36" spans="1:57" x14ac:dyDescent="0.25">
      <c r="B36" s="1" t="s">
        <v>64</v>
      </c>
      <c r="C36" s="29">
        <f>C35/$A$5</f>
        <v>0</v>
      </c>
      <c r="D36" s="29">
        <f t="shared" ref="D36:M36" si="7">D35/$A$5</f>
        <v>0</v>
      </c>
      <c r="E36" s="29">
        <f t="shared" si="7"/>
        <v>0</v>
      </c>
      <c r="F36" s="29">
        <f t="shared" si="7"/>
        <v>0</v>
      </c>
      <c r="G36" s="29">
        <f t="shared" si="7"/>
        <v>0</v>
      </c>
      <c r="H36" s="29">
        <f t="shared" si="7"/>
        <v>0</v>
      </c>
      <c r="I36" s="29">
        <f t="shared" si="7"/>
        <v>0</v>
      </c>
      <c r="J36" s="29">
        <f t="shared" si="7"/>
        <v>0</v>
      </c>
      <c r="K36" s="29">
        <f t="shared" si="7"/>
        <v>0</v>
      </c>
      <c r="L36" s="29">
        <f t="shared" si="7"/>
        <v>0</v>
      </c>
      <c r="M36" s="29">
        <f t="shared" si="7"/>
        <v>0</v>
      </c>
      <c r="N36" s="29">
        <f t="shared" ref="N36" si="8">N35/$A$5</f>
        <v>0</v>
      </c>
      <c r="O36" s="29">
        <f t="shared" ref="O36" si="9">O35/$A$5</f>
        <v>0</v>
      </c>
      <c r="P36" s="29">
        <f t="shared" ref="P36" si="10">P35/$A$5</f>
        <v>0</v>
      </c>
      <c r="Q36" s="29">
        <f t="shared" ref="Q36" si="11">Q35/$A$5</f>
        <v>0</v>
      </c>
      <c r="R36" s="29">
        <f t="shared" ref="R36" si="12">R35/$A$5</f>
        <v>0</v>
      </c>
      <c r="S36" s="29">
        <f t="shared" ref="S36" si="13">S35/$A$5</f>
        <v>0</v>
      </c>
      <c r="T36" s="29">
        <f t="shared" ref="T36" si="14">T35/$A$5</f>
        <v>0</v>
      </c>
      <c r="U36" s="29">
        <f t="shared" ref="U36" si="15">U35/$A$5</f>
        <v>0</v>
      </c>
      <c r="V36" s="29">
        <f t="shared" ref="V36" si="16">V35/$A$5</f>
        <v>0</v>
      </c>
      <c r="W36" s="29">
        <f t="shared" ref="W36" si="17">W35/$A$5</f>
        <v>0</v>
      </c>
      <c r="X36" s="29">
        <f t="shared" ref="X36" si="18">X35/$A$5</f>
        <v>0</v>
      </c>
      <c r="Y36" s="29">
        <f t="shared" ref="Y36" si="19">Y35/$A$5</f>
        <v>0</v>
      </c>
      <c r="Z36" s="29">
        <f t="shared" ref="Z36" si="20">Z35/$A$5</f>
        <v>0</v>
      </c>
      <c r="AA36" s="29">
        <f t="shared" ref="AA36" si="21">AA35/$A$5</f>
        <v>0</v>
      </c>
      <c r="AB36" s="29">
        <f t="shared" ref="AB36" si="22">AB35/$A$5</f>
        <v>0</v>
      </c>
      <c r="AC36" s="29">
        <f t="shared" ref="AC36" si="23">AC35/$A$5</f>
        <v>0</v>
      </c>
      <c r="AD36" s="29">
        <f t="shared" ref="AD36" si="24">AD35/$A$5</f>
        <v>0</v>
      </c>
      <c r="AE36" s="29">
        <f t="shared" ref="AE36" si="25">AE35/$A$5</f>
        <v>0</v>
      </c>
      <c r="AF36" s="29">
        <f t="shared" ref="AF36" si="26">AF35/$A$5</f>
        <v>0</v>
      </c>
      <c r="AG36" s="29">
        <f t="shared" ref="AG36" si="27">AG35/$A$5</f>
        <v>0</v>
      </c>
      <c r="AH36" s="29">
        <f t="shared" ref="AH36" si="28">AH35/$A$5</f>
        <v>0</v>
      </c>
      <c r="AI36" s="29">
        <f t="shared" ref="AI36" si="29">AI35/$A$5</f>
        <v>0</v>
      </c>
      <c r="AJ36" s="29">
        <f t="shared" ref="AJ36" si="30">AJ35/$A$5</f>
        <v>0</v>
      </c>
      <c r="AK36" s="29">
        <f t="shared" ref="AK36" si="31">AK35/$A$5</f>
        <v>0</v>
      </c>
      <c r="AL36" s="29">
        <f t="shared" ref="AL36" si="32">AL35/$A$5</f>
        <v>0</v>
      </c>
      <c r="AM36" s="29">
        <f t="shared" ref="AM36" si="33">AM35/$A$5</f>
        <v>0</v>
      </c>
      <c r="AN36" s="29">
        <f t="shared" ref="AN36" si="34">AN35/$A$5</f>
        <v>0</v>
      </c>
      <c r="AO36" s="29">
        <f t="shared" ref="AO36" si="35">AO35/$A$5</f>
        <v>0</v>
      </c>
      <c r="AP36" s="29">
        <f t="shared" ref="AP36" si="36">AP35/$A$5</f>
        <v>0</v>
      </c>
      <c r="AQ36" s="29">
        <f t="shared" ref="AQ36" si="37">AQ35/$A$5</f>
        <v>0</v>
      </c>
      <c r="AR36" s="29">
        <f t="shared" ref="AR36" si="38">AR35/$A$5</f>
        <v>0</v>
      </c>
      <c r="AS36" s="29">
        <f t="shared" ref="AS36" si="39">AS35/$A$5</f>
        <v>0</v>
      </c>
      <c r="AT36" s="29">
        <f t="shared" ref="AT36" si="40">AT35/$A$5</f>
        <v>0</v>
      </c>
      <c r="AU36" s="29">
        <f t="shared" ref="AU36" si="41">AU35/$A$5</f>
        <v>0</v>
      </c>
      <c r="AV36" s="29">
        <f t="shared" ref="AV36" si="42">AV35/$A$5</f>
        <v>0</v>
      </c>
      <c r="AW36" s="29">
        <f t="shared" ref="AW36" si="43">AW35/$A$5</f>
        <v>0</v>
      </c>
      <c r="AX36" s="29">
        <f t="shared" ref="AX36" si="44">AX35/$A$5</f>
        <v>0</v>
      </c>
      <c r="AY36" s="29">
        <f t="shared" ref="AY36" si="45">AY35/$A$5</f>
        <v>0</v>
      </c>
      <c r="AZ36" s="29">
        <f t="shared" ref="AZ36" si="46">AZ35/$A$5</f>
        <v>0</v>
      </c>
      <c r="BA36" s="30">
        <f>SUM(BA7:BA34)/$A$5</f>
        <v>0</v>
      </c>
      <c r="BB36" s="30">
        <f>SUM(BB7:BB34)/$A$5</f>
        <v>0</v>
      </c>
      <c r="BC36" s="30">
        <f>SUM(BC7:BC34)/$A$5</f>
        <v>0</v>
      </c>
      <c r="BD36" s="30">
        <f>SUM(BD7:BD34)/$A$5</f>
        <v>0</v>
      </c>
      <c r="BE36" s="30">
        <f>SUM(BE7:BE34)/$A$5</f>
        <v>0</v>
      </c>
    </row>
    <row r="37" spans="1:57" x14ac:dyDescent="0.25">
      <c r="BA37" s="31"/>
      <c r="BB37" s="31"/>
      <c r="BC37" s="31"/>
      <c r="BD37" s="31"/>
      <c r="BE37" s="31"/>
    </row>
  </sheetData>
  <mergeCells count="10">
    <mergeCell ref="F5:G5"/>
    <mergeCell ref="AK5:AN5"/>
    <mergeCell ref="AO5:AP5"/>
    <mergeCell ref="AT2:AZ2"/>
    <mergeCell ref="AK3:AN3"/>
    <mergeCell ref="AO3:AP3"/>
    <mergeCell ref="F3:G3"/>
    <mergeCell ref="C2:P2"/>
    <mergeCell ref="AI2:AS2"/>
    <mergeCell ref="Q2:AH2"/>
  </mergeCells>
  <dataValidations count="1">
    <dataValidation type="whole" allowBlank="1" showInputMessage="1" showErrorMessage="1" sqref="C7:AZ34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4" workbookViewId="0">
      <selection activeCell="D22" sqref="D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résultats!A14</f>
        <v>eleve</v>
      </c>
      <c r="C22" s="1">
        <f>résultats!B14</f>
        <v>8</v>
      </c>
      <c r="D22" s="28">
        <f>résultats!BB14</f>
        <v>0</v>
      </c>
      <c r="E22" s="28">
        <f>résultats!BC14</f>
        <v>0</v>
      </c>
      <c r="F22" s="28">
        <f>résultats!BD14</f>
        <v>0</v>
      </c>
      <c r="G22" s="28">
        <f>résultats!BE14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résultats!A15</f>
        <v>eleve</v>
      </c>
      <c r="C22" s="1">
        <f>résultats!B15</f>
        <v>9</v>
      </c>
      <c r="D22" s="28">
        <f>résultats!BB15</f>
        <v>0</v>
      </c>
      <c r="E22" s="28">
        <f>résultats!BC15</f>
        <v>0</v>
      </c>
      <c r="F22" s="28">
        <f>résultats!BD15</f>
        <v>0</v>
      </c>
      <c r="G22" s="28">
        <f>résultats!BE15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4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résultats!A16</f>
        <v>eleve</v>
      </c>
      <c r="C22" s="1">
        <f>résultats!B16</f>
        <v>10</v>
      </c>
      <c r="D22" s="28">
        <f>résultats!BB16</f>
        <v>0</v>
      </c>
      <c r="E22" s="28">
        <f>résultats!BC16</f>
        <v>0</v>
      </c>
      <c r="F22" s="28">
        <f>résultats!BD16</f>
        <v>0</v>
      </c>
      <c r="G22" s="28">
        <f>résultats!BE16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résultats!A17</f>
        <v>eleve</v>
      </c>
      <c r="C22" s="1">
        <f>résultats!B17</f>
        <v>11</v>
      </c>
      <c r="D22" s="28">
        <f>résultats!BB17</f>
        <v>0</v>
      </c>
      <c r="E22" s="28">
        <f>résultats!BC17</f>
        <v>0</v>
      </c>
      <c r="F22" s="28">
        <f>résultats!BD17</f>
        <v>0</v>
      </c>
      <c r="G22" s="28">
        <f>résultats!BE17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résultats!A18</f>
        <v>eleve</v>
      </c>
      <c r="C22" s="1">
        <f>résultats!B18</f>
        <v>12</v>
      </c>
      <c r="D22" s="28">
        <f>résultats!BB18</f>
        <v>0</v>
      </c>
      <c r="E22" s="28">
        <f>résultats!BC18</f>
        <v>0</v>
      </c>
      <c r="F22" s="28">
        <f>résultats!BD18</f>
        <v>0</v>
      </c>
      <c r="G22" s="28">
        <f>résultats!BE18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C22" sqref="C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résultats!A19</f>
        <v>eleve</v>
      </c>
      <c r="C22" s="1">
        <f>résultats!B19</f>
        <v>13</v>
      </c>
      <c r="D22" s="28">
        <f>résultats!BB19</f>
        <v>0</v>
      </c>
      <c r="E22" s="28">
        <f>résultats!BC19</f>
        <v>0</v>
      </c>
      <c r="F22" s="28">
        <f>résultats!BD19</f>
        <v>0</v>
      </c>
      <c r="G22" s="28">
        <f>résultats!BE19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résultats!A20</f>
        <v>eleve</v>
      </c>
      <c r="C22" s="1">
        <f>résultats!B20</f>
        <v>14</v>
      </c>
      <c r="D22" s="28">
        <f>résultats!BB20</f>
        <v>0</v>
      </c>
      <c r="E22" s="28">
        <f>résultats!BC20</f>
        <v>0</v>
      </c>
      <c r="F22" s="28">
        <f>résultats!BD20</f>
        <v>0</v>
      </c>
      <c r="G22" s="28">
        <f>résultats!BE20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résultats!A21</f>
        <v>eleve</v>
      </c>
      <c r="C22" s="1">
        <f>résultats!B21</f>
        <v>15</v>
      </c>
      <c r="D22" s="28">
        <f>résultats!BB21</f>
        <v>0</v>
      </c>
      <c r="E22" s="28">
        <f>résultats!BC21</f>
        <v>0</v>
      </c>
      <c r="F22" s="28">
        <f>résultats!BD21</f>
        <v>0</v>
      </c>
      <c r="G22" s="28">
        <f>résultats!BE21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résultats!A22</f>
        <v>eleve</v>
      </c>
      <c r="C22" s="1">
        <f>résultats!B22</f>
        <v>16</v>
      </c>
      <c r="D22" s="28">
        <f>résultats!BB22</f>
        <v>0</v>
      </c>
      <c r="E22" s="28">
        <f>résultats!BC22</f>
        <v>0</v>
      </c>
      <c r="F22" s="28">
        <f>résultats!BD22</f>
        <v>0</v>
      </c>
      <c r="G22" s="28">
        <f>résultats!BE22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D22" sqref="D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résultats!A23</f>
        <v>eleve</v>
      </c>
      <c r="C22" s="1">
        <f>résultats!B23</f>
        <v>17</v>
      </c>
      <c r="D22" s="28">
        <f>résultats!BB23</f>
        <v>0</v>
      </c>
      <c r="E22" s="28">
        <f>résultats!BC23</f>
        <v>0</v>
      </c>
      <c r="F22" s="28">
        <f>résultats!BD23</f>
        <v>0</v>
      </c>
      <c r="G22" s="28">
        <f>résultats!BE23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AZ46"/>
  <sheetViews>
    <sheetView tabSelected="1" workbookViewId="0">
      <selection activeCell="B45" sqref="B45"/>
    </sheetView>
  </sheetViews>
  <sheetFormatPr baseColWidth="10" defaultRowHeight="15" x14ac:dyDescent="0.25"/>
  <cols>
    <col min="3" max="3" width="11.42578125" customWidth="1"/>
  </cols>
  <sheetData>
    <row r="38" spans="2:52" ht="23.25" customHeight="1" x14ac:dyDescent="0.25"/>
    <row r="45" spans="2:52" ht="112.5" x14ac:dyDescent="0.25">
      <c r="B45" s="19" t="s">
        <v>4</v>
      </c>
      <c r="C45" s="20" t="s">
        <v>16</v>
      </c>
      <c r="D45" s="20" t="s">
        <v>17</v>
      </c>
      <c r="E45" s="20" t="s">
        <v>18</v>
      </c>
      <c r="F45" s="20" t="s">
        <v>19</v>
      </c>
      <c r="G45" s="20" t="s">
        <v>20</v>
      </c>
      <c r="H45" s="20" t="s">
        <v>21</v>
      </c>
      <c r="I45" s="20" t="s">
        <v>22</v>
      </c>
      <c r="J45" s="20" t="s">
        <v>23</v>
      </c>
      <c r="K45" s="20" t="s">
        <v>24</v>
      </c>
      <c r="L45" s="20" t="s">
        <v>25</v>
      </c>
      <c r="M45" s="20" t="s">
        <v>26</v>
      </c>
      <c r="N45" s="20" t="s">
        <v>27</v>
      </c>
      <c r="O45" s="20" t="s">
        <v>28</v>
      </c>
      <c r="P45" s="20" t="s">
        <v>29</v>
      </c>
      <c r="Q45" s="21" t="s">
        <v>31</v>
      </c>
      <c r="R45" s="21" t="s">
        <v>33</v>
      </c>
      <c r="S45" s="21" t="s">
        <v>34</v>
      </c>
      <c r="T45" s="21" t="s">
        <v>35</v>
      </c>
      <c r="U45" s="21" t="s">
        <v>36</v>
      </c>
      <c r="V45" s="21" t="s">
        <v>36</v>
      </c>
      <c r="W45" s="21" t="s">
        <v>37</v>
      </c>
      <c r="X45" s="21" t="s">
        <v>38</v>
      </c>
      <c r="Y45" s="21" t="s">
        <v>39</v>
      </c>
      <c r="Z45" s="21" t="s">
        <v>40</v>
      </c>
      <c r="AA45" s="21" t="s">
        <v>41</v>
      </c>
      <c r="AB45" s="21" t="s">
        <v>42</v>
      </c>
      <c r="AC45" s="21" t="s">
        <v>43</v>
      </c>
      <c r="AD45" s="21" t="s">
        <v>44</v>
      </c>
      <c r="AE45" s="21" t="s">
        <v>48</v>
      </c>
      <c r="AF45" s="21" t="s">
        <v>47</v>
      </c>
      <c r="AG45" s="21" t="s">
        <v>46</v>
      </c>
      <c r="AH45" s="21" t="s">
        <v>45</v>
      </c>
      <c r="AI45" s="32" t="s">
        <v>5</v>
      </c>
      <c r="AJ45" s="32" t="s">
        <v>6</v>
      </c>
      <c r="AK45" s="32" t="s">
        <v>7</v>
      </c>
      <c r="AL45" s="32" t="s">
        <v>8</v>
      </c>
      <c r="AM45" s="32" t="s">
        <v>9</v>
      </c>
      <c r="AN45" s="32" t="s">
        <v>10</v>
      </c>
      <c r="AO45" s="32" t="s">
        <v>11</v>
      </c>
      <c r="AP45" s="32" t="s">
        <v>15</v>
      </c>
      <c r="AQ45" s="32" t="s">
        <v>12</v>
      </c>
      <c r="AR45" s="32" t="s">
        <v>13</v>
      </c>
      <c r="AS45" s="32" t="s">
        <v>14</v>
      </c>
      <c r="AT45" s="33" t="s">
        <v>50</v>
      </c>
      <c r="AU45" s="33" t="s">
        <v>51</v>
      </c>
      <c r="AV45" s="33" t="s">
        <v>52</v>
      </c>
      <c r="AW45" s="33" t="s">
        <v>53</v>
      </c>
      <c r="AX45" s="33" t="s">
        <v>54</v>
      </c>
      <c r="AY45" s="33" t="s">
        <v>55</v>
      </c>
      <c r="AZ45" s="33" t="s">
        <v>56</v>
      </c>
    </row>
    <row r="46" spans="2:52" x14ac:dyDescent="0.25">
      <c r="B46" s="1" t="str">
        <f>résultats!B36</f>
        <v>Taux de réussite</v>
      </c>
      <c r="C46" s="29">
        <f>résultats!C36</f>
        <v>0</v>
      </c>
      <c r="D46" s="29">
        <f>résultats!D36</f>
        <v>0</v>
      </c>
      <c r="E46" s="29">
        <f>résultats!E36</f>
        <v>0</v>
      </c>
      <c r="F46" s="29">
        <f>résultats!F36</f>
        <v>0</v>
      </c>
      <c r="G46" s="29">
        <f>résultats!G36</f>
        <v>0</v>
      </c>
      <c r="H46" s="29">
        <f>résultats!H36</f>
        <v>0</v>
      </c>
      <c r="I46" s="29">
        <f>résultats!I36</f>
        <v>0</v>
      </c>
      <c r="J46" s="29">
        <f>résultats!J36</f>
        <v>0</v>
      </c>
      <c r="K46" s="29">
        <f>résultats!K36</f>
        <v>0</v>
      </c>
      <c r="L46" s="29">
        <f>résultats!L36</f>
        <v>0</v>
      </c>
      <c r="M46" s="29">
        <f>résultats!M36</f>
        <v>0</v>
      </c>
      <c r="N46" s="29">
        <f>résultats!N36</f>
        <v>0</v>
      </c>
      <c r="O46" s="29">
        <f>résultats!O36</f>
        <v>0</v>
      </c>
      <c r="P46" s="29">
        <f>résultats!P36</f>
        <v>0</v>
      </c>
      <c r="Q46" s="29">
        <f>résultats!Q36</f>
        <v>0</v>
      </c>
      <c r="R46" s="29">
        <f>résultats!R36</f>
        <v>0</v>
      </c>
      <c r="S46" s="29">
        <f>résultats!S36</f>
        <v>0</v>
      </c>
      <c r="T46" s="29">
        <f>résultats!T36</f>
        <v>0</v>
      </c>
      <c r="U46" s="29">
        <f>résultats!U36</f>
        <v>0</v>
      </c>
      <c r="V46" s="29">
        <f>résultats!V36</f>
        <v>0</v>
      </c>
      <c r="W46" s="29">
        <f>résultats!W36</f>
        <v>0</v>
      </c>
      <c r="X46" s="29">
        <f>résultats!X36</f>
        <v>0</v>
      </c>
      <c r="Y46" s="29">
        <f>résultats!Y36</f>
        <v>0</v>
      </c>
      <c r="Z46" s="29">
        <f>résultats!Z36</f>
        <v>0</v>
      </c>
      <c r="AA46" s="29">
        <f>résultats!AA36</f>
        <v>0</v>
      </c>
      <c r="AB46" s="29">
        <f>résultats!AB36</f>
        <v>0</v>
      </c>
      <c r="AC46" s="29">
        <f>résultats!AC36</f>
        <v>0</v>
      </c>
      <c r="AD46" s="29">
        <f>résultats!AD36</f>
        <v>0</v>
      </c>
      <c r="AE46" s="29">
        <f>résultats!AE36</f>
        <v>0</v>
      </c>
      <c r="AF46" s="29">
        <f>résultats!AF36</f>
        <v>0</v>
      </c>
      <c r="AG46" s="29">
        <f>résultats!AG36</f>
        <v>0</v>
      </c>
      <c r="AH46" s="29">
        <f>résultats!AH36</f>
        <v>0</v>
      </c>
      <c r="AI46" s="29">
        <f>résultats!AI36</f>
        <v>0</v>
      </c>
      <c r="AJ46" s="29">
        <f>résultats!AJ36</f>
        <v>0</v>
      </c>
      <c r="AK46" s="29">
        <f>résultats!AK36</f>
        <v>0</v>
      </c>
      <c r="AL46" s="29">
        <f>résultats!AL36</f>
        <v>0</v>
      </c>
      <c r="AM46" s="29">
        <f>résultats!AM36</f>
        <v>0</v>
      </c>
      <c r="AN46" s="29">
        <f>résultats!AN36</f>
        <v>0</v>
      </c>
      <c r="AO46" s="29">
        <f>résultats!AO36</f>
        <v>0</v>
      </c>
      <c r="AP46" s="29">
        <f>résultats!AP36</f>
        <v>0</v>
      </c>
      <c r="AQ46" s="29">
        <f>résultats!AQ36</f>
        <v>0</v>
      </c>
      <c r="AR46" s="29">
        <f>résultats!AR36</f>
        <v>0</v>
      </c>
      <c r="AS46" s="29">
        <f>résultats!AS36</f>
        <v>0</v>
      </c>
      <c r="AT46" s="29">
        <f>résultats!AT36</f>
        <v>0</v>
      </c>
      <c r="AU46" s="29">
        <f>résultats!AU36</f>
        <v>0</v>
      </c>
      <c r="AV46" s="29">
        <f>résultats!AV36</f>
        <v>0</v>
      </c>
      <c r="AW46" s="29">
        <f>résultats!AW36</f>
        <v>0</v>
      </c>
      <c r="AX46" s="29">
        <f>résultats!AX36</f>
        <v>0</v>
      </c>
      <c r="AY46" s="29">
        <f>résultats!AY36</f>
        <v>0</v>
      </c>
      <c r="AZ46" s="29">
        <f>résultats!AZ36</f>
        <v>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D22" sqref="D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résultats!A24</f>
        <v>eleve</v>
      </c>
      <c r="C22" s="1">
        <f>résultats!B24</f>
        <v>18</v>
      </c>
      <c r="D22" s="28">
        <f>résultats!BB24</f>
        <v>0</v>
      </c>
      <c r="E22" s="28">
        <f>résultats!BC24</f>
        <v>0</v>
      </c>
      <c r="F22" s="28">
        <f>résultats!BD24</f>
        <v>0</v>
      </c>
      <c r="G22" s="28">
        <f>résultats!BE24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résultats!A25</f>
        <v>eleve</v>
      </c>
      <c r="C22" s="1">
        <f>résultats!B25</f>
        <v>19</v>
      </c>
      <c r="D22" s="28">
        <f>résultats!BB25</f>
        <v>0</v>
      </c>
      <c r="E22" s="28">
        <f>résultats!BC25</f>
        <v>0</v>
      </c>
      <c r="F22" s="28">
        <f>résultats!BD25</f>
        <v>0</v>
      </c>
      <c r="G22" s="28">
        <f>résultats!BE25</f>
        <v>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3" sqref="G23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résultats!A26</f>
        <v>eleve</v>
      </c>
      <c r="C22" s="1">
        <f>résultats!B26</f>
        <v>20</v>
      </c>
      <c r="D22" s="28">
        <f>résultats!BB26</f>
        <v>0</v>
      </c>
      <c r="E22" s="28">
        <f>résultats!BC26</f>
        <v>0</v>
      </c>
      <c r="F22" s="28">
        <f>résultats!BD26</f>
        <v>0</v>
      </c>
      <c r="G22" s="28">
        <f>résultats!BE26</f>
        <v>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3" sqref="G23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résultats!A27</f>
        <v>eleve</v>
      </c>
      <c r="C22" s="1">
        <f>résultats!B27</f>
        <v>21</v>
      </c>
      <c r="D22" s="28">
        <f>résultats!BB27</f>
        <v>0</v>
      </c>
      <c r="E22" s="28">
        <f>résultats!BC27</f>
        <v>0</v>
      </c>
      <c r="F22" s="28">
        <f>résultats!BD27</f>
        <v>0</v>
      </c>
      <c r="G22" s="28">
        <f>résultats!BE27</f>
        <v>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3" sqref="G23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résultats!A28</f>
        <v>eleve</v>
      </c>
      <c r="C22" s="1">
        <f>résultats!B28</f>
        <v>22</v>
      </c>
      <c r="D22" s="28">
        <f>résultats!BB28</f>
        <v>0</v>
      </c>
      <c r="E22" s="28">
        <f>résultats!BC28</f>
        <v>0</v>
      </c>
      <c r="F22" s="28">
        <f>résultats!BD28</f>
        <v>0</v>
      </c>
      <c r="G22" s="28">
        <f>résultats!BE28</f>
        <v>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résultats!A29</f>
        <v>eleve</v>
      </c>
      <c r="C22" s="1">
        <f>résultats!B29</f>
        <v>23</v>
      </c>
      <c r="D22" s="28">
        <f>résultats!BB29</f>
        <v>0</v>
      </c>
      <c r="E22" s="28">
        <f>résultats!BC29</f>
        <v>0</v>
      </c>
      <c r="F22" s="28">
        <f>résultats!BD29</f>
        <v>0</v>
      </c>
      <c r="G22" s="28">
        <f>résultats!BE29</f>
        <v>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C22" sqref="C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résultats!A30</f>
        <v>eleve</v>
      </c>
      <c r="C22" s="1">
        <f>résultats!B30</f>
        <v>24</v>
      </c>
      <c r="D22" s="28">
        <f>résultats!BB30</f>
        <v>0</v>
      </c>
      <c r="E22" s="28">
        <f>résultats!BC30</f>
        <v>0</v>
      </c>
      <c r="F22" s="28">
        <f>résultats!BD30</f>
        <v>0</v>
      </c>
      <c r="G22" s="28">
        <f>résultats!BE30</f>
        <v>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résultats!A31</f>
        <v>eleve</v>
      </c>
      <c r="C22" s="1">
        <f>résultats!B31</f>
        <v>25</v>
      </c>
      <c r="D22" s="28">
        <f>résultats!BB31</f>
        <v>0</v>
      </c>
      <c r="E22" s="28">
        <f>résultats!BC31</f>
        <v>0</v>
      </c>
      <c r="F22" s="28">
        <f>résultats!BD31</f>
        <v>0</v>
      </c>
      <c r="G22" s="28">
        <f>résultats!BE31</f>
        <v>0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C22" sqref="C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résultats!A32</f>
        <v>eleve</v>
      </c>
      <c r="C22" s="1">
        <f>résultats!B32</f>
        <v>26</v>
      </c>
      <c r="D22" s="28">
        <f>résultats!BB32</f>
        <v>0</v>
      </c>
      <c r="E22" s="28">
        <f>résultats!BC32</f>
        <v>0</v>
      </c>
      <c r="F22" s="28">
        <f>résultats!BD32</f>
        <v>0</v>
      </c>
      <c r="G22" s="28">
        <f>résultats!BE32</f>
        <v>0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7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résultats!A33</f>
        <v>eleve</v>
      </c>
      <c r="C22" s="1">
        <f>résultats!B33</f>
        <v>27</v>
      </c>
      <c r="D22" s="28">
        <f>résultats!BB33</f>
        <v>0</v>
      </c>
      <c r="E22" s="28">
        <f>résultats!BC33</f>
        <v>0</v>
      </c>
      <c r="F22" s="28">
        <f>résultats!BD33</f>
        <v>0</v>
      </c>
      <c r="G22" s="28">
        <f>résultats!BE33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D22" sqref="D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résultats!A7</f>
        <v>eleve</v>
      </c>
      <c r="C22" s="1">
        <f>résultats!B7</f>
        <v>1</v>
      </c>
      <c r="D22" s="28">
        <f>résultats!BB7</f>
        <v>0</v>
      </c>
      <c r="E22" s="28">
        <f>résultats!BC7</f>
        <v>0</v>
      </c>
      <c r="F22" s="28">
        <f>résultats!BD7</f>
        <v>0</v>
      </c>
      <c r="G22" s="28">
        <f>résultats!BE7</f>
        <v>0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13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résultats!A34</f>
        <v>eleve</v>
      </c>
      <c r="C22" s="1">
        <f>résultats!B34</f>
        <v>28</v>
      </c>
      <c r="D22" s="28">
        <f>résultats!BB34</f>
        <v>0</v>
      </c>
      <c r="E22" s="28">
        <f>résultats!BC34</f>
        <v>0</v>
      </c>
      <c r="F22" s="28">
        <f>résultats!BD34</f>
        <v>0</v>
      </c>
      <c r="G22" s="28">
        <f>résultats!BE34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résultats!A8</f>
        <v>eleve</v>
      </c>
      <c r="C22" s="1">
        <f>résultats!B8</f>
        <v>2</v>
      </c>
      <c r="D22" s="28">
        <f>résultats!BB8</f>
        <v>0</v>
      </c>
      <c r="E22" s="28">
        <f>résultats!BC8</f>
        <v>0</v>
      </c>
      <c r="F22" s="28">
        <f>résultats!BD8</f>
        <v>0</v>
      </c>
      <c r="G22" s="28">
        <f>résultats!BE8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C22" sqref="C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résultats!A9</f>
        <v>eleve</v>
      </c>
      <c r="C22" s="1">
        <f>résultats!B9</f>
        <v>3</v>
      </c>
      <c r="D22" s="28">
        <f>résultats!BB9</f>
        <v>0</v>
      </c>
      <c r="E22" s="28">
        <f>résultats!BC9</f>
        <v>0</v>
      </c>
      <c r="F22" s="28">
        <f>résultats!BD9</f>
        <v>0</v>
      </c>
      <c r="G22" s="28">
        <f>résultats!BE9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B22" sqref="B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résultats!A10</f>
        <v>eleve</v>
      </c>
      <c r="C22" s="1">
        <f>résultats!B10</f>
        <v>4</v>
      </c>
      <c r="D22" s="28">
        <f>résultats!BB10</f>
        <v>0</v>
      </c>
      <c r="E22" s="28">
        <f>résultats!BC10</f>
        <v>0</v>
      </c>
      <c r="F22" s="28">
        <f>résultats!BD10</f>
        <v>0</v>
      </c>
      <c r="G22" s="28">
        <f>résultats!BE10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4"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résultats!A11</f>
        <v>eleve</v>
      </c>
      <c r="C22" s="1">
        <f>résultats!B11</f>
        <v>5</v>
      </c>
      <c r="D22" s="28">
        <f>résultats!BB11</f>
        <v>0</v>
      </c>
      <c r="E22" s="28">
        <f>résultats!BC11</f>
        <v>0</v>
      </c>
      <c r="F22" s="28">
        <f>résultats!BD11</f>
        <v>0</v>
      </c>
      <c r="G22" s="28">
        <f>résultats!BE11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topLeftCell="A4" workbookViewId="0">
      <selection activeCell="D22" sqref="D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résultats!A12</f>
        <v>eleve</v>
      </c>
      <c r="C22" s="1">
        <f>résultats!B12</f>
        <v>6</v>
      </c>
      <c r="D22" s="28">
        <f>résultats!BB12</f>
        <v>0</v>
      </c>
      <c r="E22" s="28">
        <f>résultats!BC12</f>
        <v>0</v>
      </c>
      <c r="F22" s="28">
        <f>résultats!BD12</f>
        <v>0</v>
      </c>
      <c r="G22" s="28">
        <f>résultats!BE12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G22"/>
  <sheetViews>
    <sheetView workbookViewId="0">
      <selection activeCell="G22" sqref="G22"/>
    </sheetView>
  </sheetViews>
  <sheetFormatPr baseColWidth="10" defaultRowHeight="15" x14ac:dyDescent="0.25"/>
  <sheetData>
    <row r="21" spans="2:7" x14ac:dyDescent="0.25">
      <c r="D21" s="27" t="s">
        <v>59</v>
      </c>
      <c r="E21" s="27" t="s">
        <v>32</v>
      </c>
      <c r="F21" s="27" t="s">
        <v>60</v>
      </c>
      <c r="G21" s="27" t="s">
        <v>61</v>
      </c>
    </row>
    <row r="22" spans="2:7" x14ac:dyDescent="0.25">
      <c r="B22" s="1" t="str">
        <f>résultats!A13</f>
        <v>eleve</v>
      </c>
      <c r="C22" s="1">
        <f>résultats!B13</f>
        <v>7</v>
      </c>
      <c r="D22" s="28">
        <f>résultats!BB13</f>
        <v>0</v>
      </c>
      <c r="E22" s="28">
        <f>résultats!BC13</f>
        <v>0</v>
      </c>
      <c r="F22" s="28">
        <f>résultats!BD13</f>
        <v>0</v>
      </c>
      <c r="G22" s="28">
        <f>résultats!BE13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résultats</vt:lpstr>
      <vt:lpstr>graph classe</vt:lpstr>
      <vt:lpstr>eleve1</vt:lpstr>
      <vt:lpstr>eleve2</vt:lpstr>
      <vt:lpstr>eleve3</vt:lpstr>
      <vt:lpstr>eleve4</vt:lpstr>
      <vt:lpstr>eleve5</vt:lpstr>
      <vt:lpstr>eleve6</vt:lpstr>
      <vt:lpstr>eleve7</vt:lpstr>
      <vt:lpstr>eleve8</vt:lpstr>
      <vt:lpstr>eleve9</vt:lpstr>
      <vt:lpstr>eleve10</vt:lpstr>
      <vt:lpstr>eleve11</vt:lpstr>
      <vt:lpstr>eleve12</vt:lpstr>
      <vt:lpstr>eleve13</vt:lpstr>
      <vt:lpstr>eleve14</vt:lpstr>
      <vt:lpstr>eleve15</vt:lpstr>
      <vt:lpstr>eleve16</vt:lpstr>
      <vt:lpstr>eleve17</vt:lpstr>
      <vt:lpstr>eleve18</vt:lpstr>
      <vt:lpstr>eleve19</vt:lpstr>
      <vt:lpstr>eleve20</vt:lpstr>
      <vt:lpstr>eleve21</vt:lpstr>
      <vt:lpstr>eleve22</vt:lpstr>
      <vt:lpstr>eleve23</vt:lpstr>
      <vt:lpstr>eleve24</vt:lpstr>
      <vt:lpstr>eleve25</vt:lpstr>
      <vt:lpstr>eleve26</vt:lpstr>
      <vt:lpstr>eleve27</vt:lpstr>
      <vt:lpstr>eleve28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Sieja</dc:creator>
  <cp:lastModifiedBy>Edith Leclercq-Kulis</cp:lastModifiedBy>
  <dcterms:created xsi:type="dcterms:W3CDTF">2019-04-26T07:39:13Z</dcterms:created>
  <dcterms:modified xsi:type="dcterms:W3CDTF">2019-08-18T12:22:07Z</dcterms:modified>
</cp:coreProperties>
</file>