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9375" windowHeight="4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<sst xmlns="http://schemas.openxmlformats.org/spreadsheetml/2006/main" count="18" uniqueCount="18">
  <si>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</t>
  </si>
  <si>
    <t>t en s</t>
  </si>
  <si>
    <t>y' en m</t>
  </si>
  <si>
    <t>y en m</t>
  </si>
  <si>
    <t>v en m/s</t>
  </si>
  <si>
    <t>Vm</t>
  </si>
  <si>
    <t>Vr</t>
  </si>
  <si>
    <t>Vo en m/s</t>
  </si>
  <si>
    <t>to en s</t>
  </si>
  <si>
    <t>Xm</t>
  </si>
  <si>
    <t>Xr</t>
  </si>
  <si>
    <r>
      <t>D</t>
    </r>
    <r>
      <rPr>
        <sz val="8"/>
        <rFont val="Arial"/>
        <family val="2"/>
      </rPr>
      <t>V</t>
    </r>
  </si>
  <si>
    <r>
      <t>D</t>
    </r>
    <r>
      <rPr>
        <b/>
        <sz val="10"/>
        <rFont val="Arial"/>
        <family val="2"/>
      </rPr>
      <t>t en s</t>
    </r>
  </si>
  <si>
    <t>Xo en m</t>
  </si>
  <si>
    <t>,</t>
  </si>
  <si>
    <t>b</t>
  </si>
  <si>
    <t>k</t>
  </si>
  <si>
    <t>Chute amortie par des forces de frottement pouvant être modèlisée par -kV2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</si>
</sst>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b/>
      <sz val="9.25"/>
      <name val="Arial"/>
      <family val="0"/>
    </font>
    <font>
      <sz val="5.5"/>
      <name val="Arial"/>
      <family val="2"/>
    </font>
    <font>
      <sz val="3.75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b/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1" fontId="1" fillId="2" borderId="0" xfId="0" applyNumberFormat="1" applyFont="1" applyFill="1" applyAlignment="1">
      <alignment horizontal="center"/>
    </xf>
    <xf numFmtId="11" fontId="1" fillId="2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11" fontId="1" fillId="3" borderId="0" xfId="0" applyNumberFormat="1" applyFont="1" applyFill="1" applyAlignment="1">
      <alignment horizontal="center"/>
    </xf>
    <xf numFmtId="11" fontId="1" fillId="3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1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center"/>
    </xf>
    <xf numFmtId="11" fontId="1" fillId="5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2" xfId="0" applyFont="1" applyBorder="1" applyAlignment="1">
      <alignment/>
    </xf>
    <xf numFmtId="11" fontId="0" fillId="4" borderId="0" xfId="0" applyNumberFormat="1" applyFont="1" applyFill="1" applyAlignment="1">
      <alignment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Ym et Yr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95"/>
          <c:w val="0.88475"/>
          <c:h val="0.86575"/>
        </c:manualLayout>
      </c:layout>
      <c:scatterChart>
        <c:scatterStyle val="smoothMarker"/>
        <c:varyColors val="0"/>
        <c:ser>
          <c:idx val="2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50"/>
            <c:spPr>
              <a:ln w="12700">
                <a:solidFill>
                  <a:srgbClr val="FFFF00"/>
                </a:solidFill>
              </a:ln>
            </c:spPr>
            <c:marker>
              <c:symbol val="auto"/>
            </c:marker>
          </c:dPt>
          <c:xVal>
            <c:numRef>
              <c:f>Feuil1!$A$22:$A$90</c:f>
              <c:numCache/>
            </c:numRef>
          </c:xVal>
          <c:yVal>
            <c:numRef>
              <c:f>Feuil1!$D$22:$D$90</c:f>
              <c:numCache/>
            </c:numRef>
          </c:yVal>
          <c:smooth val="1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4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8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12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16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0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4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8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32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36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40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44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48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52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56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60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64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68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Feuil1!$A$22:$A$90</c:f>
              <c:numCache/>
            </c:numRef>
          </c:xVal>
          <c:yVal>
            <c:numRef>
              <c:f>Feuil1!$E$22:$E$90</c:f>
              <c:numCache/>
            </c:numRef>
          </c:yVal>
          <c:smooth val="1"/>
        </c:ser>
        <c:axId val="51615896"/>
        <c:axId val="61889881"/>
      </c:scatterChart>
      <c:valAx>
        <c:axId val="516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>
            <c:manualLayout>
              <c:xMode val="factor"/>
              <c:yMode val="factor"/>
              <c:x val="0.007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1889881"/>
        <c:crosses val="autoZero"/>
        <c:crossBetween val="midCat"/>
        <c:dispUnits/>
      </c:valAx>
      <c:valAx>
        <c:axId val="61889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Xm et Yr en m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Vm et Vr en fonction du temps</a:t>
            </a:r>
          </a:p>
        </c:rich>
      </c:tx>
      <c:layout>
        <c:manualLayout>
          <c:xMode val="factor"/>
          <c:yMode val="factor"/>
          <c:x val="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1325"/>
          <c:w val="0.84375"/>
          <c:h val="0.86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Feuil1!$A$22:$A$90</c:f>
              <c:numCache/>
            </c:numRef>
          </c:xVal>
          <c:yVal>
            <c:numRef>
              <c:f>Feuil1!$B$22:$B$90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Feuil1!$A$22:$A$90</c:f>
              <c:numCache/>
            </c:numRef>
          </c:xVal>
          <c:yVal>
            <c:numRef>
              <c:f>Feuil1!$F$22:$F$90</c:f>
              <c:numCache/>
            </c:numRef>
          </c:yVal>
          <c:smooth val="1"/>
        </c:ser>
        <c:axId val="20138018"/>
        <c:axId val="47024435"/>
      </c:scatterChart>
      <c:val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>
            <c:manualLayout>
              <c:xMode val="factor"/>
              <c:yMode val="factor"/>
              <c:x val="0.0265"/>
              <c:y val="0.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nextTo"/>
        <c:crossAx val="47024435"/>
        <c:crosses val="autoZero"/>
        <c:crossBetween val="midCat"/>
        <c:dispUnits/>
      </c:val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Vm et Vr en m/s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1380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Feuil2!$A$3:$A$20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Feuil2!$D$3:$D$20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20566732"/>
        <c:axId val="50882861"/>
      </c:scatterChart>
      <c:valAx>
        <c:axId val="2056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t en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2861"/>
        <c:crosses val="autoZero"/>
        <c:crossBetween val="midCat"/>
        <c:dispUnits/>
      </c:valAx>
      <c:valAx>
        <c:axId val="5088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 en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667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</xdr:row>
      <xdr:rowOff>47625</xdr:rowOff>
    </xdr:from>
    <xdr:to>
      <xdr:col>8</xdr:col>
      <xdr:colOff>685800</xdr:colOff>
      <xdr:row>16</xdr:row>
      <xdr:rowOff>104775</xdr:rowOff>
    </xdr:to>
    <xdr:graphicFrame>
      <xdr:nvGraphicFramePr>
        <xdr:cNvPr id="1" name="Chart 11"/>
        <xdr:cNvGraphicFramePr/>
      </xdr:nvGraphicFramePr>
      <xdr:xfrm>
        <a:off x="2638425" y="723900"/>
        <a:ext cx="28194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28575</xdr:rowOff>
    </xdr:from>
    <xdr:to>
      <xdr:col>5</xdr:col>
      <xdr:colOff>209550</xdr:colOff>
      <xdr:row>16</xdr:row>
      <xdr:rowOff>95250</xdr:rowOff>
    </xdr:to>
    <xdr:graphicFrame>
      <xdr:nvGraphicFramePr>
        <xdr:cNvPr id="2" name="Chart 13"/>
        <xdr:cNvGraphicFramePr/>
      </xdr:nvGraphicFramePr>
      <xdr:xfrm>
        <a:off x="47625" y="704850"/>
        <a:ext cx="26479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104775</xdr:rowOff>
    </xdr:from>
    <xdr:to>
      <xdr:col>6</xdr:col>
      <xdr:colOff>514350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200400" y="914400"/>
        <a:ext cx="18859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I3" sqref="I3"/>
    </sheetView>
  </sheetViews>
  <sheetFormatPr defaultColWidth="11.421875" defaultRowHeight="12.75"/>
  <cols>
    <col min="1" max="1" width="7.8515625" style="0" customWidth="1"/>
    <col min="2" max="2" width="7.7109375" style="0" customWidth="1"/>
    <col min="3" max="3" width="7.00390625" style="0" customWidth="1"/>
    <col min="4" max="4" width="7.140625" style="0" customWidth="1"/>
    <col min="5" max="5" width="7.57421875" style="0" customWidth="1"/>
  </cols>
  <sheetData>
    <row r="1" spans="1:8" ht="13.5" thickBot="1">
      <c r="A1" s="28" t="s">
        <v>17</v>
      </c>
      <c r="B1" s="29"/>
      <c r="C1" s="29"/>
      <c r="D1" s="29"/>
      <c r="E1" s="29"/>
      <c r="F1" s="29"/>
      <c r="G1" s="29"/>
      <c r="H1" s="30"/>
    </row>
    <row r="2" ht="13.5" thickBot="1"/>
    <row r="3" spans="1:6" ht="12.75">
      <c r="A3" s="17" t="s">
        <v>12</v>
      </c>
      <c r="B3" s="18" t="s">
        <v>8</v>
      </c>
      <c r="C3" s="21" t="s">
        <v>7</v>
      </c>
      <c r="D3" s="23" t="s">
        <v>13</v>
      </c>
      <c r="E3" s="24" t="s">
        <v>15</v>
      </c>
      <c r="F3" s="25" t="s">
        <v>16</v>
      </c>
    </row>
    <row r="4" spans="1:6" ht="13.5" thickBot="1">
      <c r="A4" s="19">
        <v>0.05</v>
      </c>
      <c r="B4" s="20">
        <v>0</v>
      </c>
      <c r="C4" s="20">
        <v>0</v>
      </c>
      <c r="D4" s="20">
        <v>0</v>
      </c>
      <c r="E4" s="26">
        <v>0.28</v>
      </c>
      <c r="F4" s="27">
        <v>3.6</v>
      </c>
    </row>
    <row r="5" spans="1:4" ht="12.75">
      <c r="A5" s="4" t="s">
        <v>14</v>
      </c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21" spans="1:6" ht="12.75">
      <c r="A21" s="1" t="s">
        <v>0</v>
      </c>
      <c r="B21" s="8" t="s">
        <v>5</v>
      </c>
      <c r="C21" s="16" t="s">
        <v>11</v>
      </c>
      <c r="D21" s="5" t="s">
        <v>9</v>
      </c>
      <c r="E21" s="14" t="s">
        <v>10</v>
      </c>
      <c r="F21" s="11" t="s">
        <v>6</v>
      </c>
    </row>
    <row r="22" spans="1:6" ht="12.75">
      <c r="A22" s="2">
        <f>B117</f>
        <v>0</v>
      </c>
      <c r="B22" s="9">
        <f>$C$4</f>
        <v>0</v>
      </c>
      <c r="C22" s="3">
        <f aca="true" t="shared" si="0" ref="C22:C53">($E$4-$F$4*(B22)^2)*$A$4</f>
        <v>0.014000000000000002</v>
      </c>
      <c r="D22" s="6">
        <f>$D$4</f>
        <v>0</v>
      </c>
      <c r="E22" s="15">
        <v>0</v>
      </c>
      <c r="F22" s="22">
        <v>0</v>
      </c>
    </row>
    <row r="23" spans="1:6" ht="12.75">
      <c r="A23" s="3">
        <f aca="true" t="shared" si="1" ref="A23:A54">A22+$A$4</f>
        <v>0.05</v>
      </c>
      <c r="B23" s="10">
        <f aca="true" t="shared" si="2" ref="B23:B54">B22+C22</f>
        <v>0.014000000000000002</v>
      </c>
      <c r="C23" s="3">
        <f t="shared" si="0"/>
        <v>0.013964720000000003</v>
      </c>
      <c r="D23" s="7">
        <f aca="true" t="shared" si="3" ref="D23:D54">D22+(B23*0.05)</f>
        <v>0.0007000000000000001</v>
      </c>
      <c r="E23" s="15"/>
      <c r="F23" s="12"/>
    </row>
    <row r="24" spans="1:6" ht="12.75">
      <c r="A24" s="3">
        <f t="shared" si="1"/>
        <v>0.1</v>
      </c>
      <c r="B24" s="10">
        <f t="shared" si="2"/>
        <v>0.027964720000000005</v>
      </c>
      <c r="C24" s="3">
        <f t="shared" si="0"/>
        <v>0.01385923539835789</v>
      </c>
      <c r="D24" s="7">
        <f t="shared" si="3"/>
        <v>0.0020982360000000007</v>
      </c>
      <c r="E24" s="15"/>
      <c r="F24" s="13"/>
    </row>
    <row r="25" spans="1:6" ht="12.75">
      <c r="A25" s="3">
        <f t="shared" si="1"/>
        <v>0.15000000000000002</v>
      </c>
      <c r="B25" s="10">
        <f t="shared" si="2"/>
        <v>0.0418239553983579</v>
      </c>
      <c r="C25" s="3">
        <f t="shared" si="0"/>
        <v>0.013685136215870511</v>
      </c>
      <c r="D25" s="7">
        <f t="shared" si="3"/>
        <v>0.004189433769917896</v>
      </c>
      <c r="E25" s="15"/>
      <c r="F25" s="13"/>
    </row>
    <row r="26" spans="1:6" ht="12.75">
      <c r="A26" s="3">
        <f t="shared" si="1"/>
        <v>0.2</v>
      </c>
      <c r="B26" s="10">
        <f t="shared" si="2"/>
        <v>0.05550909161422841</v>
      </c>
      <c r="C26" s="3">
        <f t="shared" si="0"/>
        <v>0.013445373334669379</v>
      </c>
      <c r="D26" s="7">
        <f t="shared" si="3"/>
        <v>0.006964888350629316</v>
      </c>
      <c r="E26" s="15">
        <v>0.0075</v>
      </c>
      <c r="F26" s="12">
        <f>(E30-E22)/0.4</f>
        <v>0.049999999999999996</v>
      </c>
    </row>
    <row r="27" spans="1:6" ht="12.75">
      <c r="A27" s="3">
        <f t="shared" si="1"/>
        <v>0.25</v>
      </c>
      <c r="B27" s="10">
        <f t="shared" si="2"/>
        <v>0.06895446494889779</v>
      </c>
      <c r="C27" s="3">
        <f t="shared" si="0"/>
        <v>0.013144150717450023</v>
      </c>
      <c r="D27" s="7">
        <f t="shared" si="3"/>
        <v>0.010412611598074205</v>
      </c>
      <c r="E27" s="15"/>
      <c r="F27" s="13"/>
    </row>
    <row r="28" spans="1:6" ht="12.75">
      <c r="A28" s="3">
        <f t="shared" si="1"/>
        <v>0.3</v>
      </c>
      <c r="B28" s="10">
        <f t="shared" si="2"/>
        <v>0.08209861566634781</v>
      </c>
      <c r="C28" s="3">
        <f t="shared" si="0"/>
        <v>0.012786767115020478</v>
      </c>
      <c r="D28" s="7">
        <f t="shared" si="3"/>
        <v>0.014517542381391597</v>
      </c>
      <c r="E28" s="15"/>
      <c r="F28" s="13"/>
    </row>
    <row r="29" spans="1:6" ht="12.75">
      <c r="A29" s="3">
        <f t="shared" si="1"/>
        <v>0.35</v>
      </c>
      <c r="B29" s="10">
        <f t="shared" si="2"/>
        <v>0.0948853827813683</v>
      </c>
      <c r="C29" s="3">
        <f t="shared" si="0"/>
        <v>0.012379417544197982</v>
      </c>
      <c r="D29" s="7">
        <f t="shared" si="3"/>
        <v>0.019261811520460012</v>
      </c>
      <c r="E29" s="15"/>
      <c r="F29" s="13"/>
    </row>
    <row r="30" spans="1:6" ht="12.75">
      <c r="A30" s="3">
        <f t="shared" si="1"/>
        <v>0.39999999999999997</v>
      </c>
      <c r="B30" s="10">
        <f t="shared" si="2"/>
        <v>0.10726480032556628</v>
      </c>
      <c r="C30" s="3">
        <f t="shared" si="0"/>
        <v>0.011928967270000954</v>
      </c>
      <c r="D30" s="7">
        <f t="shared" si="3"/>
        <v>0.024625051536738326</v>
      </c>
      <c r="E30" s="15">
        <v>0.02</v>
      </c>
      <c r="F30" s="12">
        <f>(E34-E26)/0.4</f>
        <v>0.09124999999999998</v>
      </c>
    </row>
    <row r="31" spans="1:6" ht="12.75">
      <c r="A31" s="3">
        <f t="shared" si="1"/>
        <v>0.44999999999999996</v>
      </c>
      <c r="B31" s="10">
        <f t="shared" si="2"/>
        <v>0.11919376759556723</v>
      </c>
      <c r="C31" s="3">
        <f t="shared" si="0"/>
        <v>0.011442712237947305</v>
      </c>
      <c r="D31" s="7">
        <f t="shared" si="3"/>
        <v>0.03058473991651669</v>
      </c>
      <c r="E31" s="15"/>
      <c r="F31" s="13"/>
    </row>
    <row r="32" spans="1:6" ht="12.75">
      <c r="A32" s="3">
        <f t="shared" si="1"/>
        <v>0.49999999999999994</v>
      </c>
      <c r="B32" s="10">
        <f t="shared" si="2"/>
        <v>0.13063647983351453</v>
      </c>
      <c r="C32" s="3">
        <f t="shared" si="0"/>
        <v>0.010928139824607398</v>
      </c>
      <c r="D32" s="7">
        <f t="shared" si="3"/>
        <v>0.037116563908192415</v>
      </c>
      <c r="E32" s="15"/>
      <c r="F32" s="13"/>
    </row>
    <row r="33" spans="1:6" ht="12.75">
      <c r="A33" s="3">
        <f t="shared" si="1"/>
        <v>0.5499999999999999</v>
      </c>
      <c r="B33" s="10">
        <f t="shared" si="2"/>
        <v>0.14156461965812192</v>
      </c>
      <c r="C33" s="3">
        <f t="shared" si="0"/>
        <v>0.010392702522989232</v>
      </c>
      <c r="D33" s="7">
        <f t="shared" si="3"/>
        <v>0.04419479489109851</v>
      </c>
      <c r="E33" s="15"/>
      <c r="F33" s="13"/>
    </row>
    <row r="34" spans="1:6" ht="12.75">
      <c r="A34" s="3">
        <f t="shared" si="1"/>
        <v>0.6</v>
      </c>
      <c r="B34" s="10">
        <f t="shared" si="2"/>
        <v>0.15195732218111116</v>
      </c>
      <c r="C34" s="3">
        <f t="shared" si="0"/>
        <v>0.00984361500239828</v>
      </c>
      <c r="D34" s="7">
        <f t="shared" si="3"/>
        <v>0.05179266100015407</v>
      </c>
      <c r="E34" s="15">
        <v>0.044</v>
      </c>
      <c r="F34" s="12">
        <f>(E38-E30)/0.4</f>
        <v>0.16</v>
      </c>
    </row>
    <row r="35" spans="1:6" ht="12.75">
      <c r="A35" s="3">
        <f t="shared" si="1"/>
        <v>0.65</v>
      </c>
      <c r="B35" s="10">
        <f t="shared" si="2"/>
        <v>0.16180093718350944</v>
      </c>
      <c r="C35" s="3">
        <f t="shared" si="0"/>
        <v>0.009287682210776848</v>
      </c>
      <c r="D35" s="7">
        <f t="shared" si="3"/>
        <v>0.05988270785932954</v>
      </c>
      <c r="E35" s="15"/>
      <c r="F35" s="13"/>
    </row>
    <row r="36" spans="1:6" ht="12.75">
      <c r="A36" s="3">
        <f t="shared" si="1"/>
        <v>0.7000000000000001</v>
      </c>
      <c r="B36" s="10">
        <f t="shared" si="2"/>
        <v>0.1710886193942863</v>
      </c>
      <c r="C36" s="3">
        <f t="shared" si="0"/>
        <v>0.00873116317647627</v>
      </c>
      <c r="D36" s="7">
        <f t="shared" si="3"/>
        <v>0.06843713882904386</v>
      </c>
      <c r="E36" s="15"/>
      <c r="F36" s="13"/>
    </row>
    <row r="37" spans="1:6" ht="12.75">
      <c r="A37" s="3">
        <f t="shared" si="1"/>
        <v>0.7500000000000001</v>
      </c>
      <c r="B37" s="10">
        <f t="shared" si="2"/>
        <v>0.17981978257076256</v>
      </c>
      <c r="C37" s="3">
        <f t="shared" si="0"/>
        <v>0.008179672243316663</v>
      </c>
      <c r="D37" s="7">
        <f t="shared" si="3"/>
        <v>0.07742812795758199</v>
      </c>
      <c r="E37" s="15"/>
      <c r="F37" s="13"/>
    </row>
    <row r="38" spans="1:6" ht="12.75">
      <c r="A38" s="3">
        <f t="shared" si="1"/>
        <v>0.8000000000000002</v>
      </c>
      <c r="B38" s="10">
        <f t="shared" si="2"/>
        <v>0.18799945481407923</v>
      </c>
      <c r="C38" s="3">
        <f t="shared" si="0"/>
        <v>0.007638116898129619</v>
      </c>
      <c r="D38" s="7">
        <f t="shared" si="3"/>
        <v>0.08682810069828595</v>
      </c>
      <c r="E38" s="15">
        <v>0.084</v>
      </c>
      <c r="F38" s="12">
        <f>(E42-E34)/0.4</f>
        <v>0.19999999999999998</v>
      </c>
    </row>
    <row r="39" spans="1:6" ht="12.75">
      <c r="A39" s="3">
        <f t="shared" si="1"/>
        <v>0.8500000000000002</v>
      </c>
      <c r="B39" s="10">
        <f t="shared" si="2"/>
        <v>0.19563757171220886</v>
      </c>
      <c r="C39" s="3">
        <f t="shared" si="0"/>
        <v>0.007110669296219062</v>
      </c>
      <c r="D39" s="7">
        <f t="shared" si="3"/>
        <v>0.09660997928389639</v>
      </c>
      <c r="E39" s="15"/>
      <c r="F39" s="13"/>
    </row>
    <row r="40" spans="1:6" ht="12.75">
      <c r="A40" s="3">
        <f t="shared" si="1"/>
        <v>0.9000000000000002</v>
      </c>
      <c r="B40" s="10">
        <f t="shared" si="2"/>
        <v>0.20274824100842792</v>
      </c>
      <c r="C40" s="3">
        <f t="shared" si="0"/>
        <v>0.006600767138237919</v>
      </c>
      <c r="D40" s="7">
        <f t="shared" si="3"/>
        <v>0.10674739133431779</v>
      </c>
      <c r="E40" s="15"/>
      <c r="F40" s="13"/>
    </row>
    <row r="41" spans="1:6" ht="12.75">
      <c r="A41" s="3">
        <f t="shared" si="1"/>
        <v>0.9500000000000003</v>
      </c>
      <c r="B41" s="10">
        <f t="shared" si="2"/>
        <v>0.20934900814666585</v>
      </c>
      <c r="C41" s="3">
        <f t="shared" si="0"/>
        <v>0.006111138701841304</v>
      </c>
      <c r="D41" s="7">
        <f t="shared" si="3"/>
        <v>0.11721484174165109</v>
      </c>
      <c r="E41" s="15"/>
      <c r="F41" s="13"/>
    </row>
    <row r="42" spans="1:6" ht="12.75">
      <c r="A42" s="3">
        <f t="shared" si="1"/>
        <v>1.0000000000000002</v>
      </c>
      <c r="B42" s="10">
        <f t="shared" si="2"/>
        <v>0.21546014684850714</v>
      </c>
      <c r="C42" s="3">
        <f t="shared" si="0"/>
        <v>0.005643846521603553</v>
      </c>
      <c r="D42" s="7">
        <f t="shared" si="3"/>
        <v>0.12798784908407645</v>
      </c>
      <c r="E42" s="15">
        <v>0.124</v>
      </c>
      <c r="F42" s="12">
        <f>(E46-E38)/0.4</f>
        <v>0.21999999999999995</v>
      </c>
    </row>
    <row r="43" spans="1:6" ht="12.75">
      <c r="A43" s="3">
        <f t="shared" si="1"/>
        <v>1.0500000000000003</v>
      </c>
      <c r="B43" s="10">
        <f t="shared" si="2"/>
        <v>0.2211039933701107</v>
      </c>
      <c r="C43" s="3">
        <f t="shared" si="0"/>
        <v>0.00520034434084221</v>
      </c>
      <c r="D43" s="7">
        <f t="shared" si="3"/>
        <v>0.139043048752582</v>
      </c>
      <c r="E43" s="15"/>
      <c r="F43" s="13"/>
    </row>
    <row r="44" spans="1:6" ht="12.75">
      <c r="A44" s="3">
        <f t="shared" si="1"/>
        <v>1.1000000000000003</v>
      </c>
      <c r="B44" s="10">
        <f t="shared" si="2"/>
        <v>0.2263043377109529</v>
      </c>
      <c r="C44" s="3">
        <f t="shared" si="0"/>
        <v>0.004781542411977258</v>
      </c>
      <c r="D44" s="7">
        <f t="shared" si="3"/>
        <v>0.15035826563812965</v>
      </c>
      <c r="E44" s="15"/>
      <c r="F44" s="13"/>
    </row>
    <row r="45" spans="1:6" ht="12.75">
      <c r="A45" s="3">
        <f t="shared" si="1"/>
        <v>1.1500000000000004</v>
      </c>
      <c r="B45" s="10">
        <f t="shared" si="2"/>
        <v>0.23108588012293016</v>
      </c>
      <c r="C45" s="3">
        <f t="shared" si="0"/>
        <v>0.004387876881405938</v>
      </c>
      <c r="D45" s="7">
        <f t="shared" si="3"/>
        <v>0.16191255964427617</v>
      </c>
      <c r="E45" s="15"/>
      <c r="F45" s="13"/>
    </row>
    <row r="46" spans="1:6" ht="12.75">
      <c r="A46" s="3">
        <f t="shared" si="1"/>
        <v>1.2000000000000004</v>
      </c>
      <c r="B46" s="10">
        <f t="shared" si="2"/>
        <v>0.2354737570043361</v>
      </c>
      <c r="C46" s="3">
        <f t="shared" si="0"/>
        <v>0.00401937975720732</v>
      </c>
      <c r="D46" s="7">
        <f t="shared" si="3"/>
        <v>0.17368624749449296</v>
      </c>
      <c r="E46" s="15">
        <v>0.172</v>
      </c>
      <c r="F46" s="12">
        <f>(E50-E42)/0.4</f>
        <v>0.22249999999999998</v>
      </c>
    </row>
    <row r="47" spans="1:6" ht="12.75">
      <c r="A47" s="3">
        <f t="shared" si="1"/>
        <v>1.2500000000000004</v>
      </c>
      <c r="B47" s="10">
        <f t="shared" si="2"/>
        <v>0.2394931367615434</v>
      </c>
      <c r="C47" s="3">
        <f t="shared" si="0"/>
        <v>0.003675746739941001</v>
      </c>
      <c r="D47" s="7">
        <f t="shared" si="3"/>
        <v>0.18566090433257013</v>
      </c>
      <c r="E47" s="15"/>
      <c r="F47" s="13"/>
    </row>
    <row r="48" spans="1:6" ht="12.75">
      <c r="A48" s="3">
        <f t="shared" si="1"/>
        <v>1.3000000000000005</v>
      </c>
      <c r="B48" s="10">
        <f t="shared" si="2"/>
        <v>0.2431688835014844</v>
      </c>
      <c r="C48" s="3">
        <f t="shared" si="0"/>
        <v>0.0033564009373954723</v>
      </c>
      <c r="D48" s="7">
        <f t="shared" si="3"/>
        <v>0.19781934850764435</v>
      </c>
      <c r="E48" s="15"/>
      <c r="F48" s="13"/>
    </row>
    <row r="49" spans="1:6" ht="12.75">
      <c r="A49" s="3">
        <f t="shared" si="1"/>
        <v>1.3500000000000005</v>
      </c>
      <c r="B49" s="10">
        <f t="shared" si="2"/>
        <v>0.2465252844388799</v>
      </c>
      <c r="C49" s="3">
        <f t="shared" si="0"/>
        <v>0.0030605511438192862</v>
      </c>
      <c r="D49" s="7">
        <f t="shared" si="3"/>
        <v>0.21014561272958834</v>
      </c>
      <c r="E49" s="15"/>
      <c r="F49" s="13"/>
    </row>
    <row r="50" spans="1:6" ht="12.75">
      <c r="A50" s="3">
        <f t="shared" si="1"/>
        <v>1.4000000000000006</v>
      </c>
      <c r="B50" s="10">
        <f t="shared" si="2"/>
        <v>0.24958583558269917</v>
      </c>
      <c r="C50" s="3">
        <f t="shared" si="0"/>
        <v>0.0027872439217674558</v>
      </c>
      <c r="D50" s="7">
        <f t="shared" si="3"/>
        <v>0.2226249045087233</v>
      </c>
      <c r="E50" s="15">
        <v>0.213</v>
      </c>
      <c r="F50" s="12">
        <f>(E54-E46)/0.4</f>
        <v>0.24500000000000008</v>
      </c>
    </row>
    <row r="51" spans="1:6" ht="12.75">
      <c r="A51" s="3">
        <f t="shared" si="1"/>
        <v>1.4500000000000006</v>
      </c>
      <c r="B51" s="10">
        <f t="shared" si="2"/>
        <v>0.25237307950446664</v>
      </c>
      <c r="C51" s="3">
        <f t="shared" si="0"/>
        <v>0.0025354091734577896</v>
      </c>
      <c r="D51" s="7">
        <f t="shared" si="3"/>
        <v>0.23524355848394662</v>
      </c>
      <c r="E51" s="15"/>
      <c r="F51" s="13"/>
    </row>
    <row r="52" spans="1:6" ht="12.75">
      <c r="A52" s="3">
        <f t="shared" si="1"/>
        <v>1.5000000000000007</v>
      </c>
      <c r="B52" s="10">
        <f t="shared" si="2"/>
        <v>0.2549084886779244</v>
      </c>
      <c r="C52" s="3">
        <f t="shared" si="0"/>
        <v>0.0023038992319885667</v>
      </c>
      <c r="D52" s="7">
        <f t="shared" si="3"/>
        <v>0.24798898291784285</v>
      </c>
      <c r="E52" s="15"/>
      <c r="F52" s="13"/>
    </row>
    <row r="53" spans="1:6" ht="12.75">
      <c r="A53" s="3">
        <f t="shared" si="1"/>
        <v>1.5500000000000007</v>
      </c>
      <c r="B53" s="10">
        <f t="shared" si="2"/>
        <v>0.257212387909913</v>
      </c>
      <c r="C53" s="3">
        <f t="shared" si="0"/>
        <v>0.0020915217510224793</v>
      </c>
      <c r="D53" s="7">
        <f t="shared" si="3"/>
        <v>0.2608496023133385</v>
      </c>
      <c r="E53" s="15"/>
      <c r="F53" s="13"/>
    </row>
    <row r="54" spans="1:6" ht="12.75">
      <c r="A54" s="3">
        <f t="shared" si="1"/>
        <v>1.6000000000000008</v>
      </c>
      <c r="B54" s="10">
        <f t="shared" si="2"/>
        <v>0.2593039096609355</v>
      </c>
      <c r="C54" s="3">
        <f aca="true" t="shared" si="4" ref="C54:C85">($E$4-$F$4*(B54)^2)*$A$4</f>
        <v>0.0018970668382196105</v>
      </c>
      <c r="D54" s="7">
        <f t="shared" si="3"/>
        <v>0.27381479779638523</v>
      </c>
      <c r="E54" s="15">
        <v>0.27</v>
      </c>
      <c r="F54" s="12">
        <f>(E58-E50)/0.4</f>
        <v>0.27</v>
      </c>
    </row>
    <row r="55" spans="1:6" ht="12.75">
      <c r="A55" s="3">
        <f aca="true" t="shared" si="5" ref="A55:A90">A54+$A$4</f>
        <v>1.6500000000000008</v>
      </c>
      <c r="B55" s="10">
        <f aca="true" t="shared" si="6" ref="B55:B90">B54+C54</f>
        <v>0.26120097649915514</v>
      </c>
      <c r="C55" s="3">
        <f t="shared" si="4"/>
        <v>0.0017193289776598051</v>
      </c>
      <c r="D55" s="7">
        <f aca="true" t="shared" si="7" ref="D55:D90">D54+(B55*0.05)</f>
        <v>0.286874846621343</v>
      </c>
      <c r="E55" s="15"/>
      <c r="F55" s="13"/>
    </row>
    <row r="56" spans="1:6" ht="12.75">
      <c r="A56" s="3">
        <f t="shared" si="5"/>
        <v>1.7000000000000008</v>
      </c>
      <c r="B56" s="10">
        <f t="shared" si="6"/>
        <v>0.26292030547681494</v>
      </c>
      <c r="C56" s="3">
        <f t="shared" si="4"/>
        <v>0.0015571243342360987</v>
      </c>
      <c r="D56" s="7">
        <f t="shared" si="7"/>
        <v>0.30002086189518373</v>
      </c>
      <c r="E56" s="15"/>
      <c r="F56" s="13"/>
    </row>
    <row r="57" spans="1:6" ht="12.75">
      <c r="A57" s="3">
        <f t="shared" si="5"/>
        <v>1.7500000000000009</v>
      </c>
      <c r="B57" s="10">
        <f t="shared" si="6"/>
        <v>0.26447742981105105</v>
      </c>
      <c r="C57" s="3">
        <f t="shared" si="4"/>
        <v>0.0014093040416973013</v>
      </c>
      <c r="D57" s="7">
        <f t="shared" si="7"/>
        <v>0.3132447333857363</v>
      </c>
      <c r="E57" s="15"/>
      <c r="F57" s="13"/>
    </row>
    <row r="58" spans="1:6" ht="12.75">
      <c r="A58" s="3">
        <f t="shared" si="5"/>
        <v>1.800000000000001</v>
      </c>
      <c r="B58" s="10">
        <f t="shared" si="6"/>
        <v>0.26588673385274836</v>
      </c>
      <c r="C58" s="3">
        <f t="shared" si="4"/>
        <v>0.001274764057001196</v>
      </c>
      <c r="D58" s="7">
        <f t="shared" si="7"/>
        <v>0.3265390700783737</v>
      </c>
      <c r="E58" s="15">
        <v>0.321</v>
      </c>
      <c r="F58" s="12">
        <f>(E62-E54)/0.4</f>
        <v>0.26249999999999996</v>
      </c>
    </row>
    <row r="59" spans="1:6" ht="12.75">
      <c r="A59" s="3">
        <f t="shared" si="5"/>
        <v>1.850000000000001</v>
      </c>
      <c r="B59" s="10">
        <f t="shared" si="6"/>
        <v>0.2671614979097496</v>
      </c>
      <c r="C59" s="3">
        <f t="shared" si="4"/>
        <v>0.0011524521262313986</v>
      </c>
      <c r="D59" s="7">
        <f t="shared" si="7"/>
        <v>0.33989714497386114</v>
      </c>
      <c r="E59" s="15"/>
      <c r="F59" s="13"/>
    </row>
    <row r="60" spans="1:6" ht="12.75">
      <c r="A60" s="3">
        <f t="shared" si="5"/>
        <v>1.900000000000001</v>
      </c>
      <c r="B60" s="10">
        <f t="shared" si="6"/>
        <v>0.26831395003598096</v>
      </c>
      <c r="C60" s="3">
        <f t="shared" si="4"/>
        <v>0.0010413723588960395</v>
      </c>
      <c r="D60" s="7">
        <f t="shared" si="7"/>
        <v>0.3533128424756602</v>
      </c>
      <c r="E60" s="15"/>
      <c r="F60" s="13"/>
    </row>
    <row r="61" spans="1:6" ht="12.75">
      <c r="A61" s="3">
        <f t="shared" si="5"/>
        <v>1.950000000000001</v>
      </c>
      <c r="B61" s="10">
        <f t="shared" si="6"/>
        <v>0.26935532239487703</v>
      </c>
      <c r="C61" s="3">
        <f t="shared" si="4"/>
        <v>0.0009405878535593354</v>
      </c>
      <c r="D61" s="7">
        <f t="shared" si="7"/>
        <v>0.36678060859540407</v>
      </c>
      <c r="E61" s="15"/>
      <c r="F61" s="13"/>
    </row>
    <row r="62" spans="1:6" ht="12.75">
      <c r="A62" s="3">
        <f t="shared" si="5"/>
        <v>2.000000000000001</v>
      </c>
      <c r="B62" s="10">
        <f t="shared" si="6"/>
        <v>0.27029591024843636</v>
      </c>
      <c r="C62" s="3">
        <f t="shared" si="4"/>
        <v>0.0008492217625344634</v>
      </c>
      <c r="D62" s="7">
        <f t="shared" si="7"/>
        <v>0.38029540410782586</v>
      </c>
      <c r="E62" s="15">
        <v>0.375</v>
      </c>
      <c r="F62" s="12">
        <f>(E66-E58)/0.4</f>
        <v>0.27249999999999996</v>
      </c>
    </row>
    <row r="63" spans="1:6" ht="12.75">
      <c r="A63" s="3">
        <f t="shared" si="5"/>
        <v>2.0500000000000007</v>
      </c>
      <c r="B63" s="10">
        <f t="shared" si="6"/>
        <v>0.2711451320109708</v>
      </c>
      <c r="C63" s="3">
        <f t="shared" si="4"/>
        <v>0.0007664571296155803</v>
      </c>
      <c r="D63" s="7">
        <f t="shared" si="7"/>
        <v>0.3938526607083744</v>
      </c>
      <c r="E63" s="15"/>
      <c r="F63" s="13"/>
    </row>
    <row r="64" spans="1:6" ht="12.75">
      <c r="A64" s="3">
        <f t="shared" si="5"/>
        <v>2.1000000000000005</v>
      </c>
      <c r="B64" s="10">
        <f t="shared" si="6"/>
        <v>0.2719115891405864</v>
      </c>
      <c r="C64" s="3">
        <f t="shared" si="4"/>
        <v>0.0006915357843873704</v>
      </c>
      <c r="D64" s="7">
        <f t="shared" si="7"/>
        <v>0.4074482401654037</v>
      </c>
      <c r="E64" s="15"/>
      <c r="F64" s="13"/>
    </row>
    <row r="65" spans="1:6" ht="12.75">
      <c r="A65" s="3">
        <f t="shared" si="5"/>
        <v>2.1500000000000004</v>
      </c>
      <c r="B65" s="10">
        <f t="shared" si="6"/>
        <v>0.27260312492497374</v>
      </c>
      <c r="C65" s="3">
        <f t="shared" si="4"/>
        <v>0.0006237565306050491</v>
      </c>
      <c r="D65" s="7">
        <f t="shared" si="7"/>
        <v>0.4210783964116524</v>
      </c>
      <c r="E65" s="15"/>
      <c r="F65" s="13"/>
    </row>
    <row r="66" spans="1:6" ht="12.75">
      <c r="A66" s="3">
        <f t="shared" si="5"/>
        <v>2.2</v>
      </c>
      <c r="B66" s="10">
        <f t="shared" si="6"/>
        <v>0.2732268814555788</v>
      </c>
      <c r="C66" s="3">
        <f t="shared" si="4"/>
        <v>0.0005624728250106404</v>
      </c>
      <c r="D66" s="7">
        <f t="shared" si="7"/>
        <v>0.4347397404844313</v>
      </c>
      <c r="E66" s="15">
        <v>0.43</v>
      </c>
      <c r="F66" s="12">
        <f>(E70-E62)/0.4</f>
        <v>0.27499999999999997</v>
      </c>
    </row>
    <row r="67" spans="1:6" ht="12.75">
      <c r="A67" s="3">
        <f t="shared" si="5"/>
        <v>2.25</v>
      </c>
      <c r="B67" s="10">
        <f t="shared" si="6"/>
        <v>0.2737893542805894</v>
      </c>
      <c r="C67" s="3">
        <f t="shared" si="4"/>
        <v>0.0005070901068712219</v>
      </c>
      <c r="D67" s="7">
        <f t="shared" si="7"/>
        <v>0.44842920819846077</v>
      </c>
      <c r="E67" s="15"/>
      <c r="F67" s="13"/>
    </row>
    <row r="68" spans="1:6" ht="12.75">
      <c r="A68" s="3">
        <f t="shared" si="5"/>
        <v>2.3</v>
      </c>
      <c r="B68" s="10">
        <f t="shared" si="6"/>
        <v>0.27429644438746065</v>
      </c>
      <c r="C68" s="3">
        <f t="shared" si="4"/>
        <v>0.00045706290735140765</v>
      </c>
      <c r="D68" s="7">
        <f t="shared" si="7"/>
        <v>0.4621440304178338</v>
      </c>
      <c r="E68" s="15"/>
      <c r="F68" s="13"/>
    </row>
    <row r="69" spans="1:6" ht="12.75">
      <c r="A69" s="3">
        <f t="shared" si="5"/>
        <v>2.3499999999999996</v>
      </c>
      <c r="B69" s="10">
        <f t="shared" si="6"/>
        <v>0.27475350729481207</v>
      </c>
      <c r="C69" s="3">
        <f t="shared" si="4"/>
        <v>0.0004118918412559375</v>
      </c>
      <c r="D69" s="7">
        <f t="shared" si="7"/>
        <v>0.4758817057825744</v>
      </c>
      <c r="E69" s="15"/>
      <c r="F69" s="13"/>
    </row>
    <row r="70" spans="1:6" ht="12.75">
      <c r="A70" s="3">
        <f t="shared" si="5"/>
        <v>2.3999999999999995</v>
      </c>
      <c r="B70" s="10">
        <f t="shared" si="6"/>
        <v>0.275165399136068</v>
      </c>
      <c r="C70" s="3">
        <f t="shared" si="4"/>
        <v>0.0003711205612919072</v>
      </c>
      <c r="D70" s="7">
        <f t="shared" si="7"/>
        <v>0.4896399757393778</v>
      </c>
      <c r="E70" s="15">
        <v>0.485</v>
      </c>
      <c r="F70" s="12">
        <f>(E74-E66)/0.4</f>
        <v>0.2800000000000001</v>
      </c>
    </row>
    <row r="71" spans="1:6" ht="12.75">
      <c r="A71" s="3">
        <f t="shared" si="5"/>
        <v>2.4499999999999993</v>
      </c>
      <c r="B71" s="10">
        <f t="shared" si="6"/>
        <v>0.2755365196973599</v>
      </c>
      <c r="C71" s="3">
        <f t="shared" si="4"/>
        <v>0.00033433273635194997</v>
      </c>
      <c r="D71" s="7">
        <f t="shared" si="7"/>
        <v>0.5034168017242457</v>
      </c>
      <c r="E71" s="15"/>
      <c r="F71" s="13"/>
    </row>
    <row r="72" spans="1:6" ht="12.75">
      <c r="A72" s="3">
        <f t="shared" si="5"/>
        <v>2.499999999999999</v>
      </c>
      <c r="B72" s="10">
        <f t="shared" si="6"/>
        <v>0.2758708524337119</v>
      </c>
      <c r="C72" s="3">
        <f t="shared" si="4"/>
        <v>0.00030114909994948815</v>
      </c>
      <c r="D72" s="7">
        <f t="shared" si="7"/>
        <v>0.5172103443459314</v>
      </c>
      <c r="E72" s="15"/>
      <c r="F72" s="13"/>
    </row>
    <row r="73" spans="1:6" ht="12.75">
      <c r="A73" s="3">
        <f t="shared" si="5"/>
        <v>2.549999999999999</v>
      </c>
      <c r="B73" s="10">
        <f t="shared" si="6"/>
        <v>0.2761720015336614</v>
      </c>
      <c r="C73" s="3">
        <f t="shared" si="4"/>
        <v>0.00027122460240044114</v>
      </c>
      <c r="D73" s="7">
        <f t="shared" si="7"/>
        <v>0.5310189444226144</v>
      </c>
      <c r="E73" s="15"/>
      <c r="F73" s="13"/>
    </row>
    <row r="74" spans="1:6" ht="12.75">
      <c r="A74" s="3">
        <f t="shared" si="5"/>
        <v>2.5999999999999988</v>
      </c>
      <c r="B74" s="10">
        <f t="shared" si="6"/>
        <v>0.2764432261360618</v>
      </c>
      <c r="C74" s="3">
        <f t="shared" si="4"/>
        <v>0.0002442456902275153</v>
      </c>
      <c r="D74" s="7">
        <f t="shared" si="7"/>
        <v>0.5448411057294176</v>
      </c>
      <c r="E74" s="15">
        <v>0.542</v>
      </c>
      <c r="F74" s="12">
        <f>(E78-E70)/0.4</f>
        <v>0.27749999999999997</v>
      </c>
    </row>
    <row r="75" spans="1:6" ht="12.75">
      <c r="A75" s="3">
        <f t="shared" si="5"/>
        <v>2.6499999999999986</v>
      </c>
      <c r="B75" s="10">
        <f t="shared" si="6"/>
        <v>0.27668747182628933</v>
      </c>
      <c r="C75" s="3">
        <f t="shared" si="4"/>
        <v>0.00021992772818774377</v>
      </c>
      <c r="D75" s="7">
        <f t="shared" si="7"/>
        <v>0.558675479320732</v>
      </c>
      <c r="E75" s="15"/>
      <c r="F75" s="13"/>
    </row>
    <row r="76" spans="1:6" ht="12.75">
      <c r="A76" s="3">
        <f t="shared" si="5"/>
        <v>2.6999999999999984</v>
      </c>
      <c r="B76" s="10">
        <f t="shared" si="6"/>
        <v>0.2769073995544771</v>
      </c>
      <c r="C76" s="3">
        <f t="shared" si="4"/>
        <v>0.00019801257295589403</v>
      </c>
      <c r="D76" s="7">
        <f t="shared" si="7"/>
        <v>0.5725208492984559</v>
      </c>
      <c r="E76" s="15"/>
      <c r="F76" s="13"/>
    </row>
    <row r="77" spans="1:6" ht="12.75">
      <c r="A77" s="3">
        <f t="shared" si="5"/>
        <v>2.7499999999999982</v>
      </c>
      <c r="B77" s="10">
        <f t="shared" si="6"/>
        <v>0.27710541212743295</v>
      </c>
      <c r="C77" s="3">
        <f t="shared" si="4"/>
        <v>0.00017826630254339784</v>
      </c>
      <c r="D77" s="7">
        <f t="shared" si="7"/>
        <v>0.5863761199048275</v>
      </c>
      <c r="E77" s="15"/>
      <c r="F77" s="13"/>
    </row>
    <row r="78" spans="1:6" ht="12.75">
      <c r="A78" s="3">
        <f t="shared" si="5"/>
        <v>2.799999999999998</v>
      </c>
      <c r="B78" s="10">
        <f t="shared" si="6"/>
        <v>0.27728367842997637</v>
      </c>
      <c r="C78" s="3">
        <f t="shared" si="4"/>
        <v>0.00016047710174146303</v>
      </c>
      <c r="D78" s="7">
        <f t="shared" si="7"/>
        <v>0.6002403038263263</v>
      </c>
      <c r="E78" s="15">
        <v>0.596</v>
      </c>
      <c r="F78" s="12">
        <f>(E82-E74)/0.4</f>
        <v>0.285</v>
      </c>
    </row>
    <row r="79" spans="1:6" ht="12.75">
      <c r="A79" s="3">
        <f t="shared" si="5"/>
        <v>2.849999999999998</v>
      </c>
      <c r="B79" s="10">
        <f t="shared" si="6"/>
        <v>0.2774441555317178</v>
      </c>
      <c r="C79" s="3">
        <f t="shared" si="4"/>
        <v>0.00014445330103255715</v>
      </c>
      <c r="D79" s="7">
        <f t="shared" si="7"/>
        <v>0.6141125116029122</v>
      </c>
      <c r="E79" s="15"/>
      <c r="F79" s="13"/>
    </row>
    <row r="80" spans="1:6" ht="12.75">
      <c r="A80" s="3">
        <f t="shared" si="5"/>
        <v>2.8999999999999977</v>
      </c>
      <c r="B80" s="10">
        <f t="shared" si="6"/>
        <v>0.2775886088327504</v>
      </c>
      <c r="C80" s="3">
        <f t="shared" si="4"/>
        <v>0.00013002156433369327</v>
      </c>
      <c r="D80" s="7">
        <f t="shared" si="7"/>
        <v>0.6279919420445498</v>
      </c>
      <c r="E80" s="15"/>
      <c r="F80" s="13"/>
    </row>
    <row r="81" spans="1:6" ht="12.75">
      <c r="A81" s="3">
        <f t="shared" si="5"/>
        <v>2.9499999999999975</v>
      </c>
      <c r="B81" s="10">
        <f t="shared" si="6"/>
        <v>0.27771863039708405</v>
      </c>
      <c r="C81" s="3">
        <f t="shared" si="4"/>
        <v>0.00011702521946620748</v>
      </c>
      <c r="D81" s="7">
        <f t="shared" si="7"/>
        <v>0.641877873564404</v>
      </c>
      <c r="E81" s="15"/>
      <c r="F81" s="13"/>
    </row>
    <row r="82" spans="1:6" ht="12.75">
      <c r="A82" s="3">
        <f t="shared" si="5"/>
        <v>2.9999999999999973</v>
      </c>
      <c r="B82" s="10">
        <f t="shared" si="6"/>
        <v>0.27783565561655027</v>
      </c>
      <c r="C82" s="3">
        <f t="shared" si="4"/>
        <v>0.0001053227242619026</v>
      </c>
      <c r="D82" s="7">
        <f t="shared" si="7"/>
        <v>0.6557696563452314</v>
      </c>
      <c r="E82" s="15">
        <v>0.656</v>
      </c>
      <c r="F82" s="12">
        <f>(E86-E78)/0.4</f>
        <v>0.26999999999999996</v>
      </c>
    </row>
    <row r="83" spans="1:6" ht="12.75">
      <c r="A83" s="3">
        <f t="shared" si="5"/>
        <v>3.049999999999997</v>
      </c>
      <c r="B83" s="10">
        <f t="shared" si="6"/>
        <v>0.27794097834081216</v>
      </c>
      <c r="C83" s="3">
        <f t="shared" si="4"/>
        <v>9.478626061139584E-05</v>
      </c>
      <c r="D83" s="7">
        <f t="shared" si="7"/>
        <v>0.669666705262272</v>
      </c>
      <c r="E83" s="15"/>
      <c r="F83" s="13"/>
    </row>
    <row r="84" spans="1:6" ht="12.75">
      <c r="A84" s="3">
        <f t="shared" si="5"/>
        <v>3.099999999999997</v>
      </c>
      <c r="B84" s="10">
        <f t="shared" si="6"/>
        <v>0.27803576460142354</v>
      </c>
      <c r="C84" s="3">
        <f t="shared" si="4"/>
        <v>8.530044845032337E-05</v>
      </c>
      <c r="D84" s="7">
        <f t="shared" si="7"/>
        <v>0.6835684934923432</v>
      </c>
      <c r="E84" s="15"/>
      <c r="F84" s="13"/>
    </row>
    <row r="85" spans="1:6" ht="12.75">
      <c r="A85" s="3">
        <f t="shared" si="5"/>
        <v>3.149999999999997</v>
      </c>
      <c r="B85" s="10">
        <f t="shared" si="6"/>
        <v>0.2781210650498739</v>
      </c>
      <c r="C85" s="3">
        <f t="shared" si="4"/>
        <v>7.676117159428897E-05</v>
      </c>
      <c r="D85" s="7">
        <f t="shared" si="7"/>
        <v>0.6974745467448369</v>
      </c>
      <c r="E85" s="15"/>
      <c r="F85" s="13"/>
    </row>
    <row r="86" spans="1:6" ht="12.75">
      <c r="A86" s="3">
        <f t="shared" si="5"/>
        <v>3.1999999999999966</v>
      </c>
      <c r="B86" s="10">
        <f t="shared" si="6"/>
        <v>0.27819782622146816</v>
      </c>
      <c r="C86" s="3">
        <f>($E$4-$F$4*(B86)^2)*$A$4</f>
        <v>6.907450741696631E-05</v>
      </c>
      <c r="D86" s="7">
        <f t="shared" si="7"/>
        <v>0.7113844380559103</v>
      </c>
      <c r="E86" s="15">
        <v>0.704</v>
      </c>
      <c r="F86" s="12">
        <f>(E90-E82)/0.4</f>
        <v>0.25999999999999995</v>
      </c>
    </row>
    <row r="87" spans="1:6" ht="12.75">
      <c r="A87" s="3">
        <f t="shared" si="5"/>
        <v>3.2499999999999964</v>
      </c>
      <c r="B87" s="10">
        <f t="shared" si="6"/>
        <v>0.2782669007288851</v>
      </c>
      <c r="C87" s="3">
        <f>($E$4-$F$4*(B87)^2)*$A$4</f>
        <v>6.215575257334516E-05</v>
      </c>
      <c r="D87" s="7">
        <f t="shared" si="7"/>
        <v>0.7252977830923546</v>
      </c>
      <c r="E87" s="15"/>
      <c r="F87" s="13"/>
    </row>
    <row r="88" spans="1:6" ht="12.75">
      <c r="A88" s="3">
        <f t="shared" si="5"/>
        <v>3.2999999999999963</v>
      </c>
      <c r="B88" s="10">
        <f t="shared" si="6"/>
        <v>0.27832905648145845</v>
      </c>
      <c r="C88" s="3">
        <f>($E$4-$F$4*(B88)^2)*$A$4</f>
        <v>5.592853726540115E-05</v>
      </c>
      <c r="D88" s="7">
        <f t="shared" si="7"/>
        <v>0.7392142359164275</v>
      </c>
      <c r="E88" s="15"/>
      <c r="F88" s="13"/>
    </row>
    <row r="89" spans="1:6" ht="12.75">
      <c r="A89" s="3">
        <f t="shared" si="5"/>
        <v>3.349999999999996</v>
      </c>
      <c r="B89" s="10">
        <f t="shared" si="6"/>
        <v>0.27838498501872383</v>
      </c>
      <c r="C89" s="3">
        <f>($E$4-$F$4*(B89)^2)*$A$4</f>
        <v>5.032402090248412E-05</v>
      </c>
      <c r="D89" s="7">
        <f t="shared" si="7"/>
        <v>0.7531334851673638</v>
      </c>
      <c r="E89" s="15"/>
      <c r="F89" s="13"/>
    </row>
    <row r="90" spans="1:6" ht="12.75">
      <c r="A90" s="3">
        <f t="shared" si="5"/>
        <v>3.399999999999996</v>
      </c>
      <c r="B90" s="10">
        <f t="shared" si="6"/>
        <v>0.2784353090396263</v>
      </c>
      <c r="C90" s="3">
        <f>($E$4-$F$4*(B90)^2)*$A$4</f>
        <v>4.528016240140098E-05</v>
      </c>
      <c r="D90" s="7">
        <f t="shared" si="7"/>
        <v>0.7670552506193451</v>
      </c>
      <c r="E90" s="15">
        <v>0.76</v>
      </c>
      <c r="F90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20"/>
    </sheetView>
  </sheetViews>
  <sheetFormatPr defaultColWidth="11.421875" defaultRowHeight="12.75"/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3" spans="1:3" ht="12.75">
      <c r="A3">
        <v>0</v>
      </c>
      <c r="B3">
        <v>0.0125</v>
      </c>
      <c r="C3">
        <f aca="true" t="shared" si="0" ref="C3:C20">B3/3</f>
        <v>0.004166666666666667</v>
      </c>
    </row>
    <row r="4" spans="1:4" ht="12.75">
      <c r="A4">
        <v>0.2</v>
      </c>
      <c r="B4">
        <v>0.0375</v>
      </c>
      <c r="C4">
        <f t="shared" si="0"/>
        <v>0.012499999999999999</v>
      </c>
      <c r="D4">
        <f aca="true" t="shared" si="1" ref="D4:D19">(C5-C3)/0.4</f>
        <v>0.05208333333333333</v>
      </c>
    </row>
    <row r="5" spans="1:4" ht="12.75">
      <c r="A5">
        <v>0.4</v>
      </c>
      <c r="B5">
        <v>0.075</v>
      </c>
      <c r="C5">
        <f t="shared" si="0"/>
        <v>0.024999999999999998</v>
      </c>
      <c r="D5">
        <f t="shared" si="1"/>
        <v>0.10375</v>
      </c>
    </row>
    <row r="6" spans="1:4" ht="12.75">
      <c r="A6">
        <v>0.6</v>
      </c>
      <c r="B6">
        <v>0.162</v>
      </c>
      <c r="C6">
        <f t="shared" si="0"/>
        <v>0.054</v>
      </c>
      <c r="D6">
        <f t="shared" si="1"/>
        <v>0.15583333333333332</v>
      </c>
    </row>
    <row r="7" spans="1:4" ht="12.75">
      <c r="A7">
        <v>0.8</v>
      </c>
      <c r="B7">
        <v>0.262</v>
      </c>
      <c r="C7">
        <f t="shared" si="0"/>
        <v>0.08733333333333333</v>
      </c>
      <c r="D7">
        <f t="shared" si="1"/>
        <v>0.17750000000000002</v>
      </c>
    </row>
    <row r="8" spans="1:4" ht="12.75">
      <c r="A8">
        <v>1</v>
      </c>
      <c r="B8">
        <v>0.375</v>
      </c>
      <c r="C8">
        <f t="shared" si="0"/>
        <v>0.125</v>
      </c>
      <c r="D8">
        <f t="shared" si="1"/>
        <v>0.1983333333333333</v>
      </c>
    </row>
    <row r="9" spans="1:4" ht="12.75">
      <c r="A9">
        <v>1.2</v>
      </c>
      <c r="B9">
        <v>0.5</v>
      </c>
      <c r="C9">
        <f t="shared" si="0"/>
        <v>0.16666666666666666</v>
      </c>
      <c r="D9">
        <f t="shared" si="1"/>
        <v>0.20833333333333334</v>
      </c>
    </row>
    <row r="10" spans="1:4" ht="12.75">
      <c r="A10">
        <v>1.4</v>
      </c>
      <c r="B10">
        <v>0.625</v>
      </c>
      <c r="C10">
        <f t="shared" si="0"/>
        <v>0.20833333333333334</v>
      </c>
      <c r="D10">
        <f t="shared" si="1"/>
        <v>0.21833333333333335</v>
      </c>
    </row>
    <row r="11" spans="1:4" ht="12.75">
      <c r="A11">
        <v>1.6</v>
      </c>
      <c r="B11">
        <v>0.762</v>
      </c>
      <c r="C11">
        <f t="shared" si="0"/>
        <v>0.254</v>
      </c>
      <c r="D11">
        <f t="shared" si="1"/>
        <v>0.2291666666666666</v>
      </c>
    </row>
    <row r="12" spans="1:4" ht="12.75">
      <c r="A12">
        <v>1.8</v>
      </c>
      <c r="B12">
        <v>0.9</v>
      </c>
      <c r="C12">
        <f t="shared" si="0"/>
        <v>0.3</v>
      </c>
      <c r="D12">
        <f t="shared" si="1"/>
        <v>0.2316666666666667</v>
      </c>
    </row>
    <row r="13" spans="1:4" ht="12.75">
      <c r="A13">
        <v>2</v>
      </c>
      <c r="B13">
        <v>1.04</v>
      </c>
      <c r="C13">
        <f t="shared" si="0"/>
        <v>0.3466666666666667</v>
      </c>
      <c r="D13">
        <f t="shared" si="1"/>
        <v>0.22499999999999992</v>
      </c>
    </row>
    <row r="14" spans="1:4" ht="12.75">
      <c r="A14">
        <v>2.2</v>
      </c>
      <c r="B14">
        <v>1.17</v>
      </c>
      <c r="C14">
        <f t="shared" si="0"/>
        <v>0.38999999999999996</v>
      </c>
      <c r="D14">
        <f t="shared" si="1"/>
        <v>0.2416666666666667</v>
      </c>
    </row>
    <row r="15" spans="1:4" ht="12.75">
      <c r="A15">
        <v>2.4</v>
      </c>
      <c r="B15">
        <v>1.33</v>
      </c>
      <c r="C15">
        <f t="shared" si="0"/>
        <v>0.44333333333333336</v>
      </c>
      <c r="D15">
        <f t="shared" si="1"/>
        <v>0.23333333333333345</v>
      </c>
    </row>
    <row r="16" spans="1:4" ht="12.75">
      <c r="A16">
        <v>2.6</v>
      </c>
      <c r="B16">
        <v>1.45</v>
      </c>
      <c r="C16">
        <f t="shared" si="0"/>
        <v>0.48333333333333334</v>
      </c>
      <c r="D16">
        <f t="shared" si="1"/>
        <v>0.21666666666666667</v>
      </c>
    </row>
    <row r="17" spans="1:4" ht="12.75">
      <c r="A17">
        <v>2.8</v>
      </c>
      <c r="B17">
        <v>1.59</v>
      </c>
      <c r="C17">
        <f t="shared" si="0"/>
        <v>0.53</v>
      </c>
      <c r="D17">
        <f t="shared" si="1"/>
        <v>0.2333333333333333</v>
      </c>
    </row>
    <row r="18" spans="1:4" ht="12.75">
      <c r="A18">
        <v>3</v>
      </c>
      <c r="B18">
        <v>1.73</v>
      </c>
      <c r="C18">
        <f t="shared" si="0"/>
        <v>0.5766666666666667</v>
      </c>
      <c r="D18">
        <f t="shared" si="1"/>
        <v>0.24166666666666642</v>
      </c>
    </row>
    <row r="19" spans="1:4" ht="12.75">
      <c r="A19">
        <v>3.2</v>
      </c>
      <c r="B19">
        <v>1.88</v>
      </c>
      <c r="C19">
        <f t="shared" si="0"/>
        <v>0.6266666666666666</v>
      </c>
      <c r="D19">
        <f t="shared" si="1"/>
        <v>0.24999999999999994</v>
      </c>
    </row>
    <row r="20" spans="1:3" ht="12.75">
      <c r="A20">
        <v>3.4</v>
      </c>
      <c r="B20">
        <v>2.03</v>
      </c>
      <c r="C20">
        <f t="shared" si="0"/>
        <v>0.6766666666666666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</dc:creator>
  <cp:keywords/>
  <dc:description/>
  <cp:lastModifiedBy>MELIN</cp:lastModifiedBy>
  <cp:lastPrinted>2002-01-14T22:23:34Z</cp:lastPrinted>
  <dcterms:created xsi:type="dcterms:W3CDTF">2001-12-29T17:00:28Z</dcterms:created>
  <dcterms:modified xsi:type="dcterms:W3CDTF">2002-01-21T20:50:16Z</dcterms:modified>
  <cp:category/>
  <cp:version/>
  <cp:contentType/>
  <cp:contentStatus/>
</cp:coreProperties>
</file>